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ário\Desktop\"/>
    </mc:Choice>
  </mc:AlternateContent>
  <bookViews>
    <workbookView xWindow="0" yWindow="0" windowWidth="16170" windowHeight="2775" tabRatio="987" activeTab="11"/>
  </bookViews>
  <sheets>
    <sheet name="Janeiro" sheetId="1" r:id="rId1"/>
    <sheet name="Fevereiro" sheetId="2" r:id="rId2"/>
    <sheet name="Março" sheetId="3" r:id="rId3"/>
    <sheet name="Abril" sheetId="4" r:id="rId4"/>
    <sheet name="Maio" sheetId="5" r:id="rId5"/>
    <sheet name="Junho" sheetId="6" r:id="rId6"/>
    <sheet name="julho novo" sheetId="7" r:id="rId7"/>
    <sheet name="Agosto" sheetId="8" r:id="rId8"/>
    <sheet name="Setembro" sheetId="9" r:id="rId9"/>
    <sheet name="Outubro" sheetId="10" r:id="rId10"/>
    <sheet name="Novembro" sheetId="11" r:id="rId11"/>
    <sheet name="Dezembro" sheetId="12" r:id="rId12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19" i="1" l="1"/>
  <c r="B48" i="12" l="1"/>
  <c r="G7" i="12"/>
  <c r="B6" i="12"/>
  <c r="E44" i="12" s="1"/>
  <c r="B32" i="11"/>
  <c r="G17" i="11"/>
  <c r="F17" i="11"/>
  <c r="G6" i="11"/>
  <c r="B5" i="11"/>
  <c r="E28" i="11" s="1"/>
  <c r="B33" i="10"/>
  <c r="G19" i="10"/>
  <c r="F19" i="10"/>
  <c r="G6" i="10"/>
  <c r="B5" i="10"/>
  <c r="E28" i="10" s="1"/>
  <c r="B30" i="9"/>
  <c r="G16" i="9"/>
  <c r="F16" i="9"/>
  <c r="G6" i="9"/>
  <c r="B5" i="9"/>
  <c r="E26" i="9" s="1"/>
  <c r="B24" i="8"/>
  <c r="F20" i="8"/>
  <c r="G6" i="8"/>
  <c r="B5" i="8"/>
  <c r="E30" i="8" s="1"/>
  <c r="B30" i="7"/>
  <c r="F16" i="7"/>
  <c r="G6" i="7"/>
  <c r="B5" i="7"/>
  <c r="E25" i="7" s="1"/>
  <c r="B35" i="6"/>
  <c r="F24" i="6"/>
  <c r="H9" i="6"/>
  <c r="G6" i="6"/>
  <c r="B5" i="6"/>
  <c r="E31" i="6" s="1"/>
  <c r="B30" i="5"/>
  <c r="G15" i="5"/>
  <c r="F15" i="5"/>
  <c r="G6" i="5"/>
  <c r="B5" i="5"/>
  <c r="E25" i="5" s="1"/>
  <c r="B31" i="4"/>
  <c r="G16" i="4"/>
  <c r="F16" i="4"/>
  <c r="G6" i="4"/>
  <c r="B5" i="4"/>
  <c r="E26" i="4" s="1"/>
  <c r="B33" i="3"/>
  <c r="G17" i="3"/>
  <c r="F17" i="3"/>
  <c r="G6" i="3"/>
  <c r="B5" i="3"/>
  <c r="E28" i="3" s="1"/>
  <c r="G6" i="2"/>
  <c r="B5" i="2"/>
  <c r="E28" i="2" s="1"/>
  <c r="H17" i="3" l="1"/>
  <c r="H20" i="3" s="1"/>
</calcChain>
</file>

<file path=xl/comments1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4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5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6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7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8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9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0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1.xml><?xml version="1.0" encoding="utf-8"?>
<comments xmlns="http://schemas.openxmlformats.org/spreadsheetml/2006/main">
  <authors>
    <author/>
  </authors>
  <commentList>
    <comment ref="G5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comments12.xml><?xml version="1.0" encoding="utf-8"?>
<comments xmlns="http://schemas.openxmlformats.org/spreadsheetml/2006/main">
  <authors>
    <author/>
  </authors>
  <commentList>
    <comment ref="G6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>Nº de Processo de Convênio do ano</t>
        </r>
      </text>
    </comment>
    <comment ref="G7" authorId="0" shapeId="0">
      <text>
        <r>
          <rPr>
            <b/>
            <sz val="8"/>
            <color rgb="FF000000"/>
            <rFont val="Tahoma"/>
            <family val="2"/>
            <charset val="1"/>
          </rPr>
          <t xml:space="preserve">Como Preencher:
</t>
        </r>
        <r>
          <rPr>
            <sz val="8"/>
            <color rgb="FF000000"/>
            <rFont val="Tahoma"/>
            <family val="2"/>
            <charset val="1"/>
          </rPr>
          <t xml:space="preserve"> - Municipal
 - Estadual
 - Federal</t>
        </r>
      </text>
    </comment>
  </commentList>
</comments>
</file>

<file path=xl/sharedStrings.xml><?xml version="1.0" encoding="utf-8"?>
<sst xmlns="http://schemas.openxmlformats.org/spreadsheetml/2006/main" count="588" uniqueCount="128">
  <si>
    <t>Entidade:</t>
  </si>
  <si>
    <t>COMUNIDADE CASA ESPERANÇA E VIDA - CCEV</t>
  </si>
  <si>
    <t>Mês de Referência</t>
  </si>
  <si>
    <t>Recurso:</t>
  </si>
  <si>
    <t>MUNICIPAL</t>
  </si>
  <si>
    <t>Ano:</t>
  </si>
  <si>
    <t>Dia / Mês</t>
  </si>
  <si>
    <t>Credor</t>
  </si>
  <si>
    <t>CNPJ</t>
  </si>
  <si>
    <t>Discriminação</t>
  </si>
  <si>
    <t>Documento NF / RPA</t>
  </si>
  <si>
    <t>Valor Receita</t>
  </si>
  <si>
    <t>Valor Despesa</t>
  </si>
  <si>
    <t>Saldo</t>
  </si>
  <si>
    <t>Nº Cheque</t>
  </si>
  <si>
    <t>***</t>
  </si>
  <si>
    <t>TOTAL NO MÊS</t>
  </si>
  <si>
    <t>Receita</t>
  </si>
  <si>
    <t>Despesa</t>
  </si>
  <si>
    <t>Saldo a Transportar</t>
  </si>
  <si>
    <t>Saldo no Extrato:</t>
  </si>
  <si>
    <t>Conciliação Bancária</t>
  </si>
  <si>
    <t>11.186-4</t>
  </si>
  <si>
    <t>Conta:</t>
  </si>
  <si>
    <t>Cheques emitidos e não processados no mês</t>
  </si>
  <si>
    <t>Valor</t>
  </si>
  <si>
    <t>Cheque nº</t>
  </si>
  <si>
    <t>Assinatura</t>
  </si>
  <si>
    <t>Soledade do C.Macedo dos Santos</t>
  </si>
  <si>
    <t xml:space="preserve">   Coordenadora Geral</t>
  </si>
  <si>
    <t>Total</t>
  </si>
  <si>
    <t>FEVEREIRO</t>
  </si>
  <si>
    <t>Saldo do mês anterior</t>
  </si>
  <si>
    <t>Transfêrencia de recursos</t>
  </si>
  <si>
    <t>Agua e Esgoto</t>
  </si>
  <si>
    <t>43.776.517/0001-80</t>
  </si>
  <si>
    <t>Energia Elétrica</t>
  </si>
  <si>
    <t>53.859112/0001-69</t>
  </si>
  <si>
    <t>095.795.328-34</t>
  </si>
  <si>
    <t>Txfiber Telecom</t>
  </si>
  <si>
    <t>04.667.117/0001-02</t>
  </si>
  <si>
    <t>Encargos sociais- INSS</t>
  </si>
  <si>
    <t>MPAS</t>
  </si>
  <si>
    <t xml:space="preserve">faxineira  </t>
  </si>
  <si>
    <t>268.948.768-35</t>
  </si>
  <si>
    <t xml:space="preserve">Psicóloga </t>
  </si>
  <si>
    <t>302.596.388/38</t>
  </si>
  <si>
    <t>TOTAL</t>
  </si>
  <si>
    <t>CONCILIAÇÃO BANCÁRIA</t>
  </si>
  <si>
    <t xml:space="preserve">   Conta:</t>
  </si>
  <si>
    <t xml:space="preserve">  Cheques emitidos e não processados no mês</t>
  </si>
  <si>
    <t xml:space="preserve"> valor</t>
  </si>
  <si>
    <t>Presidente da Entidade</t>
  </si>
  <si>
    <t>MARÇO</t>
  </si>
  <si>
    <t>aluguel - casa Entidade</t>
  </si>
  <si>
    <t>Faxineira</t>
  </si>
  <si>
    <t>ABRIL</t>
  </si>
  <si>
    <t xml:space="preserve">   Coordenadora da Entidade</t>
  </si>
  <si>
    <t>MAIO</t>
  </si>
  <si>
    <t>43.776.517.0531/19</t>
  </si>
  <si>
    <t>JUNHO</t>
  </si>
  <si>
    <t>Aluguel Casa Entidade</t>
  </si>
  <si>
    <t>faxineira</t>
  </si>
  <si>
    <t>JULHO</t>
  </si>
  <si>
    <t>.</t>
  </si>
  <si>
    <t>AGOSTO</t>
  </si>
  <si>
    <t>ANO</t>
  </si>
  <si>
    <t xml:space="preserve">Psicologa </t>
  </si>
  <si>
    <t>Sabesp</t>
  </si>
  <si>
    <t>º 850790</t>
  </si>
  <si>
    <t>SETEMBRO</t>
  </si>
  <si>
    <t>OUTUBRO</t>
  </si>
  <si>
    <t>Faxineira- Fátima</t>
  </si>
  <si>
    <t>NOVEMBRO</t>
  </si>
  <si>
    <t>DEZEMBRO</t>
  </si>
  <si>
    <t>Transferencia de recursos referente ao mês de novembro</t>
  </si>
  <si>
    <t>Transferencia de recursos referente ao mês de julho</t>
  </si>
  <si>
    <t>Transferencia de recursos referente ao mês agosto/19</t>
  </si>
  <si>
    <t>18/360480-8</t>
  </si>
  <si>
    <t>SUBVENÇAO - LEI  1810 de 06/12/2019</t>
  </si>
  <si>
    <t>03917716/17</t>
  </si>
  <si>
    <t>TAQUARITUBA, 03 de março de 2020</t>
  </si>
  <si>
    <t>Taquarituba, 15 de maio de 2020</t>
  </si>
  <si>
    <t>Taquarituba, 15 de junho de 2020</t>
  </si>
  <si>
    <t>transferencia de recurso referente ao mês de março/2020</t>
  </si>
  <si>
    <t>Transfêrencia de recursos referente ao mês de maio/20</t>
  </si>
  <si>
    <t xml:space="preserve">A Entidade encontra-se aguardando o registro da ATA </t>
  </si>
  <si>
    <t>com mandato de 01/04/2020 até 31/03/2023</t>
  </si>
  <si>
    <t>Transfêrencia de recursos referente ao mês de abril/20</t>
  </si>
  <si>
    <t>ref.aos meses:03e04/20</t>
  </si>
  <si>
    <t>Taquarituba, 06 de julho de 2020</t>
  </si>
  <si>
    <t>ref.aos meses:03,04 e 05/2020</t>
  </si>
  <si>
    <t>Taquarituba, 25 de junho de 2020</t>
  </si>
  <si>
    <t>Transfêrencia de recursos referente ao mês de jun/2020</t>
  </si>
  <si>
    <t>Taquarituba, 04 de  setembro de 2020</t>
  </si>
  <si>
    <t>19/603876-8</t>
  </si>
  <si>
    <t>Taquarituba, 15 de setembro de 2020</t>
  </si>
  <si>
    <t>ref.aos meses:05e06/20</t>
  </si>
  <si>
    <t>19/603875-0</t>
  </si>
  <si>
    <t>ref.aos meses:07e08/20</t>
  </si>
  <si>
    <t>Taquarituba, 05 de outubro de 2020</t>
  </si>
  <si>
    <t>Transferencia de recursos referente ao mês de setembro/2020</t>
  </si>
  <si>
    <t>ref.aos meses:09e10/20</t>
  </si>
  <si>
    <t>Taquarituba, 03 de novembro de 2020</t>
  </si>
  <si>
    <t>1780.42</t>
  </si>
  <si>
    <t>19/603873</t>
  </si>
  <si>
    <t>Transferencia de recursos referente ao mês de outubro/2020</t>
  </si>
  <si>
    <t>despesas com escritório</t>
  </si>
  <si>
    <t>Taquarituba, 01 de dezembro de 2020</t>
  </si>
  <si>
    <t>pago equivocadamente</t>
  </si>
  <si>
    <t>19/603872-5</t>
  </si>
  <si>
    <t>Tar.manutenção conta ativa</t>
  </si>
  <si>
    <t>Dep.cheque, tendo em vista ter pago equivocadamente o escritório</t>
  </si>
  <si>
    <t>tarifa de fornec.de cheque</t>
  </si>
  <si>
    <t>Tarifa de processamento de cheque</t>
  </si>
  <si>
    <t>Tarifa de processamento de cheque -  Estorno cobrança de 07/12/20</t>
  </si>
  <si>
    <t>Tarifa de processamento de cheque -  Estorno cobrança de 10/12/20</t>
  </si>
  <si>
    <t>Tar.manutenção conta ativa         -      Estorno cobrança de 02/12/20</t>
  </si>
  <si>
    <t>Tarifa processamento de cheque  -      Estorno cobrança de 02/12/20</t>
  </si>
  <si>
    <t>ref.aos meses:11e12/20</t>
  </si>
  <si>
    <t>Transferencia de recursos referente ao mês de Dezembro</t>
  </si>
  <si>
    <t xml:space="preserve">Mei Mei Papelaria  Ltda </t>
  </si>
  <si>
    <t>67.859.413/0001-05</t>
  </si>
  <si>
    <t>000.006.340</t>
  </si>
  <si>
    <t>Taquarituba 11 de janeiro de 2021</t>
  </si>
  <si>
    <t>19/603871-7</t>
  </si>
  <si>
    <t>11186-4</t>
  </si>
  <si>
    <t>COMUNIDADE CASA ESPERANÇA E VIDA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</si>
</sst>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\-mmm;@"/>
    <numFmt numFmtId="165" formatCode="_(* #,##0.00_);_(* \(#,##0.00\);_(* \-??_);_(@_)"/>
    <numFmt numFmtId="166" formatCode="&quot;R$ &quot;#,##0.00"/>
  </numFmts>
  <fonts count="13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1"/>
      <color rgb="FF333333"/>
      <name val="Calibri"/>
      <family val="2"/>
      <charset val="1"/>
    </font>
    <font>
      <b/>
      <sz val="10"/>
      <color rgb="FF333333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000000"/>
      <name val="Tahoma"/>
      <family val="2"/>
      <charset val="1"/>
    </font>
    <font>
      <sz val="8"/>
      <color rgb="FF000000"/>
      <name val="Tahoma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sz val="10"/>
      <name val="Arial"/>
      <family val="2"/>
    </font>
    <font>
      <sz val="10"/>
      <color theme="1"/>
      <name val="Arial"/>
      <family val="2"/>
      <charset val="1"/>
    </font>
    <font>
      <sz val="8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333333"/>
      </top>
      <bottom style="thin">
        <color rgb="FF333333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165" fontId="8" fillId="0" borderId="0" applyBorder="0" applyProtection="0"/>
    <xf numFmtId="0" fontId="2" fillId="2" borderId="1" applyProtection="0"/>
  </cellStyleXfs>
  <cellXfs count="155">
    <xf numFmtId="0" fontId="0" fillId="0" borderId="0" xfId="0"/>
    <xf numFmtId="0" fontId="0" fillId="0" borderId="0" xfId="0" applyProtection="1"/>
    <xf numFmtId="0" fontId="0" fillId="0" borderId="0" xfId="0" applyAlignment="1" applyProtection="1"/>
    <xf numFmtId="0" fontId="1" fillId="2" borderId="2" xfId="0" applyFont="1" applyFill="1" applyBorder="1" applyAlignment="1" applyProtection="1"/>
    <xf numFmtId="0" fontId="0" fillId="0" borderId="3" xfId="0" applyBorder="1" applyAlignment="1" applyProtection="1"/>
    <xf numFmtId="0" fontId="1" fillId="2" borderId="4" xfId="0" applyFont="1" applyFill="1" applyBorder="1" applyAlignment="1" applyProtection="1"/>
    <xf numFmtId="49" fontId="3" fillId="2" borderId="5" xfId="2" applyNumberFormat="1" applyFont="1" applyBorder="1" applyAlignment="1" applyProtection="1"/>
    <xf numFmtId="49" fontId="3" fillId="2" borderId="6" xfId="2" applyNumberFormat="1" applyFont="1" applyBorder="1" applyAlignment="1" applyProtection="1"/>
    <xf numFmtId="0" fontId="1" fillId="0" borderId="7" xfId="0" applyFont="1" applyBorder="1" applyAlignment="1" applyProtection="1">
      <alignment horizontal="center"/>
    </xf>
    <xf numFmtId="0" fontId="1" fillId="2" borderId="9" xfId="0" applyFont="1" applyFill="1" applyBorder="1" applyProtection="1"/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164" fontId="0" fillId="0" borderId="12" xfId="0" applyNumberFormat="1" applyBorder="1" applyAlignment="1" applyProtection="1">
      <alignment horizontal="right"/>
    </xf>
    <xf numFmtId="0" fontId="0" fillId="0" borderId="13" xfId="0" applyFont="1" applyBorder="1" applyProtection="1">
      <protection locked="0"/>
    </xf>
    <xf numFmtId="0" fontId="0" fillId="0" borderId="14" xfId="0" applyBorder="1" applyProtection="1">
      <protection locked="0"/>
    </xf>
    <xf numFmtId="165" fontId="0" fillId="0" borderId="4" xfId="1" applyFont="1" applyBorder="1" applyAlignment="1" applyProtection="1">
      <protection locked="0"/>
    </xf>
    <xf numFmtId="165" fontId="0" fillId="0" borderId="15" xfId="1" applyFont="1" applyBorder="1" applyAlignment="1" applyProtection="1">
      <protection locked="0"/>
    </xf>
    <xf numFmtId="0" fontId="0" fillId="0" borderId="16" xfId="0" applyBorder="1" applyProtection="1">
      <protection locked="0"/>
    </xf>
    <xf numFmtId="164" fontId="0" fillId="0" borderId="14" xfId="0" applyNumberFormat="1" applyBorder="1" applyAlignment="1" applyProtection="1">
      <alignment horizontal="right"/>
      <protection locked="0"/>
    </xf>
    <xf numFmtId="0" fontId="1" fillId="0" borderId="14" xfId="0" applyFont="1" applyBorder="1" applyProtection="1">
      <protection locked="0"/>
    </xf>
    <xf numFmtId="165" fontId="0" fillId="2" borderId="12" xfId="1" applyFont="1" applyFill="1" applyBorder="1" applyAlignment="1" applyProtection="1">
      <alignment vertical="center" wrapText="1"/>
    </xf>
    <xf numFmtId="165" fontId="1" fillId="2" borderId="19" xfId="1" applyFont="1" applyFill="1" applyBorder="1" applyAlignment="1" applyProtection="1">
      <alignment horizontal="center" vertical="center" wrapText="1"/>
    </xf>
    <xf numFmtId="165" fontId="0" fillId="2" borderId="17" xfId="1" applyFont="1" applyFill="1" applyBorder="1" applyAlignment="1" applyProtection="1">
      <alignment horizontal="center" vertical="center" wrapText="1"/>
    </xf>
    <xf numFmtId="0" fontId="1" fillId="2" borderId="22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Border="1" applyAlignment="1" applyProtection="1"/>
    <xf numFmtId="0" fontId="1" fillId="2" borderId="14" xfId="0" applyFont="1" applyFill="1" applyBorder="1" applyAlignment="1" applyProtection="1">
      <alignment horizontal="center"/>
    </xf>
    <xf numFmtId="0" fontId="0" fillId="0" borderId="14" xfId="0" applyFont="1" applyBorder="1" applyProtection="1">
      <protection locked="0"/>
    </xf>
    <xf numFmtId="0" fontId="4" fillId="2" borderId="14" xfId="0" applyFont="1" applyFill="1" applyBorder="1" applyAlignment="1" applyProtection="1">
      <alignment horizontal="left"/>
    </xf>
    <xf numFmtId="0" fontId="4" fillId="2" borderId="14" xfId="0" applyFont="1" applyFill="1" applyBorder="1" applyAlignment="1" applyProtection="1">
      <alignment horizontal="center"/>
    </xf>
    <xf numFmtId="165" fontId="0" fillId="0" borderId="14" xfId="1" applyFont="1" applyBorder="1" applyAlignment="1" applyProtection="1">
      <protection locked="0"/>
    </xf>
    <xf numFmtId="0" fontId="0" fillId="0" borderId="0" xfId="0" applyFont="1" applyBorder="1" applyAlignment="1" applyProtection="1">
      <alignment horizontal="right"/>
      <protection locked="0"/>
    </xf>
    <xf numFmtId="0" fontId="0" fillId="2" borderId="25" xfId="0" applyFont="1" applyFill="1" applyBorder="1" applyAlignment="1" applyProtection="1">
      <alignment horizontal="center"/>
    </xf>
    <xf numFmtId="0" fontId="0" fillId="0" borderId="26" xfId="0" applyBorder="1" applyProtection="1"/>
    <xf numFmtId="0" fontId="0" fillId="0" borderId="27" xfId="0" applyBorder="1" applyProtection="1"/>
    <xf numFmtId="0" fontId="0" fillId="0" borderId="9" xfId="0" applyBorder="1" applyProtection="1"/>
    <xf numFmtId="0" fontId="0" fillId="0" borderId="7" xfId="0" applyBorder="1" applyProtection="1"/>
    <xf numFmtId="0" fontId="0" fillId="0" borderId="28" xfId="0" applyBorder="1" applyProtection="1"/>
    <xf numFmtId="0" fontId="0" fillId="0" borderId="7" xfId="0" applyFont="1" applyBorder="1" applyAlignment="1" applyProtection="1">
      <alignment horizontal="right"/>
    </xf>
    <xf numFmtId="0" fontId="0" fillId="0" borderId="28" xfId="0" applyBorder="1" applyAlignment="1" applyProtection="1">
      <alignment horizontal="center"/>
    </xf>
    <xf numFmtId="165" fontId="1" fillId="0" borderId="14" xfId="1" applyFont="1" applyBorder="1" applyAlignment="1" applyProtection="1"/>
    <xf numFmtId="0" fontId="0" fillId="0" borderId="30" xfId="0" applyBorder="1" applyProtection="1"/>
    <xf numFmtId="0" fontId="0" fillId="0" borderId="32" xfId="0" applyBorder="1" applyAlignment="1" applyProtection="1">
      <alignment horizontal="center"/>
    </xf>
    <xf numFmtId="0" fontId="1" fillId="2" borderId="12" xfId="0" applyFont="1" applyFill="1" applyBorder="1" applyProtection="1"/>
    <xf numFmtId="0" fontId="0" fillId="0" borderId="33" xfId="0" applyFont="1" applyBorder="1" applyAlignment="1" applyProtection="1">
      <alignment horizontal="left"/>
    </xf>
    <xf numFmtId="0" fontId="0" fillId="0" borderId="12" xfId="0" applyBorder="1"/>
    <xf numFmtId="2" fontId="0" fillId="0" borderId="12" xfId="0" applyNumberFormat="1" applyBorder="1"/>
    <xf numFmtId="0" fontId="1" fillId="0" borderId="13" xfId="0" applyFont="1" applyBorder="1" applyProtection="1">
      <protection locked="0"/>
    </xf>
    <xf numFmtId="17" fontId="1" fillId="0" borderId="14" xfId="0" applyNumberFormat="1" applyFont="1" applyBorder="1" applyProtection="1">
      <protection locked="0"/>
    </xf>
    <xf numFmtId="165" fontId="0" fillId="0" borderId="16" xfId="1" applyFont="1" applyBorder="1" applyAlignment="1" applyProtection="1"/>
    <xf numFmtId="3" fontId="0" fillId="0" borderId="16" xfId="0" applyNumberFormat="1" applyBorder="1" applyProtection="1">
      <protection locked="0"/>
    </xf>
    <xf numFmtId="17" fontId="0" fillId="0" borderId="14" xfId="0" applyNumberFormat="1" applyBorder="1" applyProtection="1">
      <protection locked="0"/>
    </xf>
    <xf numFmtId="0" fontId="0" fillId="0" borderId="12" xfId="0" applyFon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right"/>
      <protection locked="0"/>
    </xf>
    <xf numFmtId="165" fontId="0" fillId="2" borderId="18" xfId="1" applyFont="1" applyFill="1" applyBorder="1" applyAlignment="1" applyProtection="1">
      <alignment vertical="center" wrapText="1"/>
    </xf>
    <xf numFmtId="165" fontId="0" fillId="2" borderId="19" xfId="1" applyFont="1" applyFill="1" applyBorder="1" applyAlignment="1" applyProtection="1">
      <alignment horizontal="center" vertical="center" wrapText="1"/>
    </xf>
    <xf numFmtId="165" fontId="0" fillId="2" borderId="21" xfId="1" applyFont="1" applyFill="1" applyBorder="1" applyAlignment="1" applyProtection="1">
      <alignment horizontal="center" vertical="center" wrapText="1"/>
    </xf>
    <xf numFmtId="164" fontId="0" fillId="0" borderId="0" xfId="0" applyNumberFormat="1" applyBorder="1" applyAlignment="1" applyProtection="1">
      <alignment horizontal="right"/>
      <protection locked="0"/>
    </xf>
    <xf numFmtId="0" fontId="1" fillId="0" borderId="36" xfId="0" applyFont="1" applyBorder="1"/>
    <xf numFmtId="165" fontId="2" fillId="2" borderId="37" xfId="2" applyNumberFormat="1" applyFont="1" applyBorder="1" applyAlignment="1" applyProtection="1"/>
    <xf numFmtId="165" fontId="4" fillId="0" borderId="6" xfId="1" applyFont="1" applyBorder="1" applyAlignment="1" applyProtection="1">
      <protection locked="0"/>
    </xf>
    <xf numFmtId="0" fontId="7" fillId="0" borderId="0" xfId="0" applyFont="1" applyProtection="1"/>
    <xf numFmtId="0" fontId="0" fillId="0" borderId="12" xfId="0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165" fontId="0" fillId="0" borderId="0" xfId="1" applyFont="1" applyBorder="1" applyAlignment="1" applyProtection="1">
      <protection locked="0"/>
    </xf>
    <xf numFmtId="0" fontId="0" fillId="0" borderId="38" xfId="0" applyFont="1" applyBorder="1" applyAlignment="1" applyProtection="1">
      <alignment horizontal="left"/>
    </xf>
    <xf numFmtId="0" fontId="0" fillId="0" borderId="39" xfId="0" applyBorder="1" applyAlignment="1" applyProtection="1">
      <alignment horizontal="center"/>
    </xf>
    <xf numFmtId="165" fontId="0" fillId="0" borderId="40" xfId="1" applyFont="1" applyBorder="1" applyAlignment="1" applyProtection="1">
      <alignment horizontal="center"/>
    </xf>
    <xf numFmtId="165" fontId="0" fillId="0" borderId="41" xfId="1" applyFont="1" applyBorder="1" applyAlignment="1" applyProtection="1">
      <alignment horizontal="center"/>
    </xf>
    <xf numFmtId="165" fontId="0" fillId="0" borderId="19" xfId="1" applyFont="1" applyBorder="1" applyAlignment="1" applyProtection="1">
      <alignment horizontal="right"/>
    </xf>
    <xf numFmtId="0" fontId="0" fillId="0" borderId="19" xfId="0" applyBorder="1" applyProtection="1"/>
    <xf numFmtId="17" fontId="0" fillId="0" borderId="12" xfId="0" applyNumberFormat="1" applyBorder="1" applyAlignment="1" applyProtection="1"/>
    <xf numFmtId="0" fontId="0" fillId="0" borderId="12" xfId="0" applyBorder="1" applyAlignment="1" applyProtection="1"/>
    <xf numFmtId="165" fontId="0" fillId="0" borderId="18" xfId="1" applyFont="1" applyBorder="1" applyAlignment="1" applyProtection="1">
      <alignment horizontal="center"/>
    </xf>
    <xf numFmtId="165" fontId="0" fillId="0" borderId="42" xfId="1" applyFont="1" applyBorder="1" applyAlignment="1" applyProtection="1">
      <alignment horizontal="center"/>
    </xf>
    <xf numFmtId="165" fontId="0" fillId="0" borderId="34" xfId="1" applyFont="1" applyBorder="1" applyAlignment="1" applyProtection="1">
      <alignment horizontal="right"/>
    </xf>
    <xf numFmtId="3" fontId="0" fillId="0" borderId="34" xfId="0" applyNumberFormat="1" applyBorder="1" applyProtection="1"/>
    <xf numFmtId="164" fontId="0" fillId="0" borderId="14" xfId="0" applyNumberFormat="1" applyFont="1" applyBorder="1" applyAlignment="1" applyProtection="1">
      <alignment horizontal="right"/>
      <protection locked="0"/>
    </xf>
    <xf numFmtId="165" fontId="1" fillId="0" borderId="23" xfId="1" applyFont="1" applyBorder="1" applyAlignment="1" applyProtection="1"/>
    <xf numFmtId="0" fontId="0" fillId="0" borderId="14" xfId="0" applyBorder="1" applyProtection="1"/>
    <xf numFmtId="3" fontId="0" fillId="0" borderId="19" xfId="0" applyNumberFormat="1" applyBorder="1" applyProtection="1"/>
    <xf numFmtId="0" fontId="0" fillId="0" borderId="12" xfId="0" applyBorder="1" applyAlignment="1" applyProtection="1">
      <alignment horizontal="center"/>
    </xf>
    <xf numFmtId="0" fontId="0" fillId="0" borderId="34" xfId="0" applyBorder="1" applyProtection="1"/>
    <xf numFmtId="0" fontId="0" fillId="0" borderId="14" xfId="0" applyFont="1" applyBorder="1" applyProtection="1"/>
    <xf numFmtId="164" fontId="0" fillId="0" borderId="12" xfId="0" applyNumberFormat="1" applyBorder="1" applyAlignment="1" applyProtection="1">
      <alignment horizontal="right"/>
      <protection locked="0"/>
    </xf>
    <xf numFmtId="165" fontId="0" fillId="0" borderId="42" xfId="1" applyFont="1" applyBorder="1" applyAlignment="1" applyProtection="1">
      <protection locked="0"/>
    </xf>
    <xf numFmtId="17" fontId="0" fillId="0" borderId="12" xfId="0" applyNumberFormat="1" applyBorder="1" applyAlignment="1" applyProtection="1">
      <alignment horizontal="right"/>
    </xf>
    <xf numFmtId="0" fontId="0" fillId="0" borderId="0" xfId="0" applyFont="1"/>
    <xf numFmtId="165" fontId="1" fillId="2" borderId="34" xfId="1" applyFont="1" applyFill="1" applyBorder="1" applyAlignment="1" applyProtection="1">
      <alignment horizontal="center" vertical="center" wrapText="1"/>
    </xf>
    <xf numFmtId="165" fontId="0" fillId="0" borderId="23" xfId="1" applyFont="1" applyBorder="1" applyAlignment="1" applyProtection="1"/>
    <xf numFmtId="0" fontId="0" fillId="0" borderId="7" xfId="0" applyFont="1" applyBorder="1" applyAlignment="1" applyProtection="1">
      <alignment horizontal="center"/>
    </xf>
    <xf numFmtId="3" fontId="0" fillId="0" borderId="14" xfId="0" applyNumberFormat="1" applyBorder="1" applyProtection="1">
      <protection locked="0"/>
    </xf>
    <xf numFmtId="17" fontId="0" fillId="0" borderId="24" xfId="0" applyNumberFormat="1" applyBorder="1" applyProtection="1">
      <protection locked="0"/>
    </xf>
    <xf numFmtId="0" fontId="7" fillId="2" borderId="14" xfId="0" applyFont="1" applyFill="1" applyBorder="1" applyAlignment="1" applyProtection="1">
      <alignment horizontal="left"/>
    </xf>
    <xf numFmtId="0" fontId="7" fillId="2" borderId="14" xfId="0" applyFont="1" applyFill="1" applyBorder="1" applyAlignment="1" applyProtection="1">
      <alignment horizontal="center"/>
    </xf>
    <xf numFmtId="0" fontId="0" fillId="0" borderId="14" xfId="0" applyBorder="1" applyAlignment="1" applyProtection="1">
      <alignment horizontal="center"/>
      <protection locked="0"/>
    </xf>
    <xf numFmtId="165" fontId="0" fillId="0" borderId="46" xfId="1" applyFont="1" applyBorder="1" applyAlignment="1" applyProtection="1"/>
    <xf numFmtId="0" fontId="4" fillId="2" borderId="18" xfId="0" applyFont="1" applyFill="1" applyBorder="1" applyAlignment="1" applyProtection="1">
      <alignment horizontal="center"/>
    </xf>
    <xf numFmtId="0" fontId="4" fillId="2" borderId="48" xfId="0" applyFont="1" applyFill="1" applyBorder="1" applyAlignment="1" applyProtection="1">
      <alignment horizontal="center"/>
    </xf>
    <xf numFmtId="165" fontId="0" fillId="0" borderId="12" xfId="1" applyFont="1" applyBorder="1" applyAlignment="1" applyProtection="1">
      <protection locked="0"/>
    </xf>
    <xf numFmtId="0" fontId="0" fillId="0" borderId="47" xfId="0" applyBorder="1" applyProtection="1"/>
    <xf numFmtId="166" fontId="1" fillId="2" borderId="19" xfId="1" applyNumberFormat="1" applyFont="1" applyFill="1" applyBorder="1" applyAlignment="1" applyProtection="1">
      <alignment horizontal="center" wrapText="1"/>
    </xf>
    <xf numFmtId="0" fontId="0" fillId="0" borderId="0" xfId="0" applyAlignment="1" applyProtection="1">
      <alignment horizontal="right" wrapText="1"/>
    </xf>
    <xf numFmtId="0" fontId="0" fillId="0" borderId="0" xfId="0" applyAlignment="1" applyProtection="1">
      <alignment horizontal="center"/>
    </xf>
    <xf numFmtId="0" fontId="0" fillId="0" borderId="0" xfId="0" applyFont="1" applyProtection="1"/>
    <xf numFmtId="0" fontId="0" fillId="0" borderId="0" xfId="0" applyBorder="1" applyAlignment="1" applyProtection="1">
      <alignment horizontal="center" vertical="center"/>
    </xf>
    <xf numFmtId="0" fontId="10" fillId="3" borderId="0" xfId="0" applyFont="1" applyFill="1" applyProtection="1"/>
    <xf numFmtId="165" fontId="9" fillId="2" borderId="19" xfId="1" applyFont="1" applyFill="1" applyBorder="1" applyAlignment="1" applyProtection="1">
      <alignment horizontal="center" vertical="center" wrapText="1"/>
    </xf>
    <xf numFmtId="165" fontId="9" fillId="0" borderId="23" xfId="1" applyFont="1" applyBorder="1" applyAlignment="1" applyProtection="1"/>
    <xf numFmtId="0" fontId="0" fillId="0" borderId="0" xfId="0" applyFont="1" applyBorder="1" applyAlignment="1" applyProtection="1">
      <alignment horizontal="right"/>
      <protection locked="0"/>
    </xf>
    <xf numFmtId="165" fontId="0" fillId="0" borderId="49" xfId="1" applyFont="1" applyBorder="1" applyAlignment="1" applyProtection="1"/>
    <xf numFmtId="0" fontId="9" fillId="0" borderId="6" xfId="0" applyFont="1" applyBorder="1"/>
    <xf numFmtId="0" fontId="9" fillId="0" borderId="14" xfId="0" applyFont="1" applyBorder="1"/>
    <xf numFmtId="0" fontId="11" fillId="0" borderId="14" xfId="0" applyFont="1" applyBorder="1"/>
    <xf numFmtId="165" fontId="9" fillId="0" borderId="6" xfId="1" applyFont="1" applyBorder="1" applyAlignment="1" applyProtection="1">
      <protection locked="0"/>
    </xf>
    <xf numFmtId="0" fontId="9" fillId="2" borderId="22" xfId="0" applyFont="1" applyFill="1" applyBorder="1" applyAlignment="1" applyProtection="1">
      <alignment horizontal="center" vertical="center" wrapText="1"/>
    </xf>
    <xf numFmtId="3" fontId="0" fillId="0" borderId="12" xfId="0" applyNumberFormat="1" applyBorder="1" applyProtection="1">
      <protection locked="0"/>
    </xf>
    <xf numFmtId="166" fontId="12" fillId="0" borderId="23" xfId="1" applyNumberFormat="1" applyFont="1" applyBorder="1" applyAlignment="1" applyProtection="1">
      <alignment horizontal="center" wrapText="1"/>
    </xf>
    <xf numFmtId="166" fontId="0" fillId="0" borderId="16" xfId="1" applyNumberFormat="1" applyFont="1" applyBorder="1" applyAlignment="1" applyProtection="1"/>
    <xf numFmtId="0" fontId="4" fillId="2" borderId="14" xfId="0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 vertical="center" wrapText="1"/>
    </xf>
    <xf numFmtId="165" fontId="0" fillId="2" borderId="0" xfId="1" applyFont="1" applyFill="1" applyBorder="1" applyAlignment="1" applyProtection="1">
      <alignment horizontal="center" vertical="center" wrapText="1"/>
    </xf>
    <xf numFmtId="0" fontId="4" fillId="2" borderId="24" xfId="0" applyFont="1" applyFill="1" applyBorder="1" applyAlignment="1" applyProtection="1">
      <alignment horizontal="left"/>
    </xf>
    <xf numFmtId="0" fontId="0" fillId="0" borderId="24" xfId="0" applyBorder="1" applyProtection="1"/>
    <xf numFmtId="0" fontId="0" fillId="2" borderId="20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2" borderId="2" xfId="0" applyFont="1" applyFill="1" applyBorder="1" applyAlignment="1" applyProtection="1">
      <alignment horizontal="left"/>
    </xf>
    <xf numFmtId="0" fontId="0" fillId="0" borderId="8" xfId="0" applyBorder="1" applyAlignment="1" applyProtection="1">
      <alignment horizontal="center"/>
    </xf>
    <xf numFmtId="0" fontId="0" fillId="0" borderId="8" xfId="0" applyFont="1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1" fillId="2" borderId="14" xfId="0" applyFont="1" applyFill="1" applyBorder="1" applyAlignment="1" applyProtection="1">
      <alignment horizontal="center"/>
    </xf>
    <xf numFmtId="0" fontId="4" fillId="2" borderId="24" xfId="0" applyFont="1" applyFill="1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9" xfId="0" applyFont="1" applyBorder="1" applyAlignment="1" applyProtection="1">
      <alignment horizontal="center"/>
    </xf>
    <xf numFmtId="0" fontId="0" fillId="0" borderId="31" xfId="0" applyFont="1" applyBorder="1" applyAlignment="1" applyProtection="1">
      <alignment horizontal="center"/>
    </xf>
    <xf numFmtId="0" fontId="1" fillId="0" borderId="8" xfId="0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2" borderId="35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right"/>
      <protection locked="0"/>
    </xf>
    <xf numFmtId="0" fontId="2" fillId="2" borderId="14" xfId="2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1" fillId="2" borderId="20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 wrapText="1"/>
    </xf>
    <xf numFmtId="0" fontId="1" fillId="2" borderId="43" xfId="0" applyFont="1" applyFill="1" applyBorder="1" applyAlignment="1" applyProtection="1">
      <alignment horizontal="center" vertical="center" wrapText="1"/>
    </xf>
    <xf numFmtId="0" fontId="1" fillId="2" borderId="44" xfId="0" applyFont="1" applyFill="1" applyBorder="1" applyAlignment="1" applyProtection="1">
      <alignment horizontal="center" vertical="center" wrapText="1"/>
    </xf>
    <xf numFmtId="0" fontId="1" fillId="2" borderId="45" xfId="0" applyFont="1" applyFill="1" applyBorder="1" applyAlignment="1" applyProtection="1">
      <alignment horizontal="center" vertical="center" wrapText="1"/>
    </xf>
    <xf numFmtId="0" fontId="9" fillId="0" borderId="31" xfId="0" applyFont="1" applyBorder="1"/>
    <xf numFmtId="0" fontId="0" fillId="0" borderId="0" xfId="0" applyFont="1" applyBorder="1"/>
    <xf numFmtId="0" fontId="0" fillId="2" borderId="14" xfId="0" applyFont="1" applyFill="1" applyBorder="1" applyAlignment="1" applyProtection="1">
      <alignment horizontal="center"/>
    </xf>
    <xf numFmtId="0" fontId="7" fillId="2" borderId="14" xfId="0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</cellXfs>
  <cellStyles count="3">
    <cellStyle name="Normal" xfId="0" builtinId="0"/>
    <cellStyle name="Texto Explicativo" xfId="2" builtinId="53" customBuiltin="1"/>
    <cellStyle name="Vírgula" xfId="1" builtinId="3"/>
  </cellStyles>
  <dxfs count="19"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  <dxf>
      <alignment horizontal="general" vertical="bottom" textRotation="0" wrapText="0" inden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-15005</xdr:colOff>
      <xdr:row>0</xdr:row>
      <xdr:rowOff>51182</xdr:rowOff>
    </xdr:from>
    <xdr:to>
      <xdr:col>1</xdr:col>
      <xdr:colOff>100324</xdr:colOff>
      <xdr:row>3</xdr:row>
      <xdr:rowOff>52857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-15005" y="51182"/>
          <a:ext cx="734454" cy="4874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58</xdr:row>
      <xdr:rowOff>76020</xdr:rowOff>
    </xdr:to>
    <xdr:sp macro="" textlink="">
      <xdr:nvSpPr>
        <xdr:cNvPr id="4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58</xdr:row>
      <xdr:rowOff>76020</xdr:rowOff>
    </xdr:to>
    <xdr:sp macro="" textlink="">
      <xdr:nvSpPr>
        <xdr:cNvPr id="5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85320</xdr:colOff>
      <xdr:row>58</xdr:row>
      <xdr:rowOff>76020</xdr:rowOff>
    </xdr:to>
    <xdr:sp macro="" textlink="">
      <xdr:nvSpPr>
        <xdr:cNvPr id="6" name="CustomShape 1" hidden="1"/>
        <xdr:cNvSpPr/>
      </xdr:nvSpPr>
      <xdr:spPr>
        <a:xfrm>
          <a:off x="0" y="0"/>
          <a:ext cx="991512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43</xdr:row>
      <xdr:rowOff>114300</xdr:rowOff>
    </xdr:to>
    <xdr:sp macro="" textlink="">
      <xdr:nvSpPr>
        <xdr:cNvPr id="10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43</xdr:row>
      <xdr:rowOff>114300</xdr:rowOff>
    </xdr:to>
    <xdr:sp macro="" textlink="">
      <xdr:nvSpPr>
        <xdr:cNvPr id="10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238125</xdr:colOff>
      <xdr:row>43</xdr:row>
      <xdr:rowOff>114300</xdr:rowOff>
    </xdr:to>
    <xdr:sp macro="" textlink="">
      <xdr:nvSpPr>
        <xdr:cNvPr id="10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408825</xdr:colOff>
      <xdr:row>3</xdr:row>
      <xdr:rowOff>37440</xdr:rowOff>
    </xdr:to>
    <xdr:sp macro="" textlink="">
      <xdr:nvSpPr>
        <xdr:cNvPr id="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123840</xdr:rowOff>
    </xdr:from>
    <xdr:to>
      <xdr:col>6</xdr:col>
      <xdr:colOff>408825</xdr:colOff>
      <xdr:row>3</xdr:row>
      <xdr:rowOff>161280</xdr:rowOff>
    </xdr:to>
    <xdr:sp macro="" textlink="">
      <xdr:nvSpPr>
        <xdr:cNvPr id="7" name="CustomShape 1"/>
        <xdr:cNvSpPr/>
      </xdr:nvSpPr>
      <xdr:spPr>
        <a:xfrm>
          <a:off x="657000" y="12384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8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47145</xdr:colOff>
      <xdr:row>56</xdr:row>
      <xdr:rowOff>123315</xdr:rowOff>
    </xdr:to>
    <xdr:sp macro="" textlink="">
      <xdr:nvSpPr>
        <xdr:cNvPr id="9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47145</xdr:colOff>
      <xdr:row>56</xdr:row>
      <xdr:rowOff>123315</xdr:rowOff>
    </xdr:to>
    <xdr:sp macro="" textlink="">
      <xdr:nvSpPr>
        <xdr:cNvPr id="10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133350</xdr:rowOff>
    </xdr:to>
    <xdr:sp macro="" textlink="">
      <xdr:nvSpPr>
        <xdr:cNvPr id="20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133350</xdr:rowOff>
    </xdr:to>
    <xdr:sp macro="" textlink="">
      <xdr:nvSpPr>
        <xdr:cNvPr id="20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 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2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123315</xdr:rowOff>
    </xdr:to>
    <xdr:sp macro="" textlink="">
      <xdr:nvSpPr>
        <xdr:cNvPr id="19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123315</xdr:rowOff>
    </xdr:to>
    <xdr:sp macro="" textlink="">
      <xdr:nvSpPr>
        <xdr:cNvPr id="20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53</xdr:row>
      <xdr:rowOff>133350</xdr:rowOff>
    </xdr:to>
    <xdr:sp macro="" textlink="">
      <xdr:nvSpPr>
        <xdr:cNvPr id="307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53</xdr:row>
      <xdr:rowOff>133350</xdr:rowOff>
    </xdr:to>
    <xdr:sp macro="" textlink="">
      <xdr:nvSpPr>
        <xdr:cNvPr id="307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2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3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2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29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0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1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2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33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34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133350</xdr:rowOff>
    </xdr:to>
    <xdr:sp macro="" textlink="">
      <xdr:nvSpPr>
        <xdr:cNvPr id="410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133350</xdr:rowOff>
    </xdr:to>
    <xdr:sp macro="" textlink="">
      <xdr:nvSpPr>
        <xdr:cNvPr id="409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5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39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0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1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2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3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4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5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6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7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8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49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0" name="Picture 3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581040</xdr:colOff>
      <xdr:row>0</xdr:row>
      <xdr:rowOff>38160</xdr:rowOff>
    </xdr:from>
    <xdr:to>
      <xdr:col>7</xdr:col>
      <xdr:colOff>275400</xdr:colOff>
      <xdr:row>3</xdr:row>
      <xdr:rowOff>75600</xdr:rowOff>
    </xdr:to>
    <xdr:sp macro="" textlink="">
      <xdr:nvSpPr>
        <xdr:cNvPr id="51" name="CustomShape 1"/>
        <xdr:cNvSpPr/>
      </xdr:nvSpPr>
      <xdr:spPr>
        <a:xfrm>
          <a:off x="1238040" y="38160"/>
          <a:ext cx="657144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113955</xdr:rowOff>
    </xdr:to>
    <xdr:sp macro="" textlink="">
      <xdr:nvSpPr>
        <xdr:cNvPr id="52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113955</xdr:rowOff>
    </xdr:to>
    <xdr:sp macro="" textlink="">
      <xdr:nvSpPr>
        <xdr:cNvPr id="53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123825</xdr:rowOff>
    </xdr:to>
    <xdr:sp macro="" textlink="">
      <xdr:nvSpPr>
        <xdr:cNvPr id="5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52</xdr:row>
      <xdr:rowOff>123825</xdr:rowOff>
    </xdr:to>
    <xdr:sp macro="" textlink="">
      <xdr:nvSpPr>
        <xdr:cNvPr id="5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4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55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6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7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8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59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0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1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2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3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4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5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6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7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8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69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70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94905</xdr:rowOff>
    </xdr:to>
    <xdr:sp macro="" textlink="">
      <xdr:nvSpPr>
        <xdr:cNvPr id="71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94905</xdr:rowOff>
    </xdr:to>
    <xdr:sp macro="" textlink="">
      <xdr:nvSpPr>
        <xdr:cNvPr id="72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57</xdr:row>
      <xdr:rowOff>123825</xdr:rowOff>
    </xdr:to>
    <xdr:sp macro="" textlink="">
      <xdr:nvSpPr>
        <xdr:cNvPr id="6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57</xdr:row>
      <xdr:rowOff>123825</xdr:rowOff>
    </xdr:to>
    <xdr:sp macro="" textlink="">
      <xdr:nvSpPr>
        <xdr:cNvPr id="6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3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4</xdr:col>
      <xdr:colOff>75600</xdr:colOff>
      <xdr:row>3</xdr:row>
      <xdr:rowOff>37440</xdr:rowOff>
    </xdr:to>
    <xdr:sp macro="" textlink="">
      <xdr:nvSpPr>
        <xdr:cNvPr id="74" name="CustomShape 1"/>
        <xdr:cNvSpPr/>
      </xdr:nvSpPr>
      <xdr:spPr>
        <a:xfrm>
          <a:off x="838080" y="0"/>
          <a:ext cx="362844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5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6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7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8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79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0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1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2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3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4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5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6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7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8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608760</xdr:colOff>
      <xdr:row>3</xdr:row>
      <xdr:rowOff>104040</xdr:rowOff>
    </xdr:to>
    <xdr:pic>
      <xdr:nvPicPr>
        <xdr:cNvPr id="89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32440" cy="589680"/>
        </a:xfrm>
        <a:prstGeom prst="rect">
          <a:avLst/>
        </a:prstGeom>
        <a:ln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11</xdr:col>
      <xdr:colOff>28575</xdr:colOff>
      <xdr:row>54</xdr:row>
      <xdr:rowOff>0</xdr:rowOff>
    </xdr:to>
    <xdr:sp macro="" textlink="">
      <xdr:nvSpPr>
        <xdr:cNvPr id="717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11</xdr:col>
      <xdr:colOff>28575</xdr:colOff>
      <xdr:row>54</xdr:row>
      <xdr:rowOff>0</xdr:rowOff>
    </xdr:to>
    <xdr:sp macro="" textlink="">
      <xdr:nvSpPr>
        <xdr:cNvPr id="717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0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91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2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3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4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5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6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7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8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99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0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1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2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3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4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5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0</xdr:col>
      <xdr:colOff>618315</xdr:colOff>
      <xdr:row>3</xdr:row>
      <xdr:rowOff>104040</xdr:rowOff>
    </xdr:to>
    <xdr:pic>
      <xdr:nvPicPr>
        <xdr:cNvPr id="106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5152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63</xdr:row>
      <xdr:rowOff>113955</xdr:rowOff>
    </xdr:to>
    <xdr:sp macro="" textlink="">
      <xdr:nvSpPr>
        <xdr:cNvPr id="107" name="CustomShape 1" hidden="1"/>
        <xdr:cNvSpPr/>
      </xdr:nvSpPr>
      <xdr:spPr>
        <a:xfrm>
          <a:off x="0" y="0"/>
          <a:ext cx="9905400" cy="1065780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63</xdr:row>
      <xdr:rowOff>113955</xdr:rowOff>
    </xdr:to>
    <xdr:sp macro="" textlink="">
      <xdr:nvSpPr>
        <xdr:cNvPr id="108" name="CustomShape 1" hidden="1"/>
        <xdr:cNvSpPr/>
      </xdr:nvSpPr>
      <xdr:spPr>
        <a:xfrm>
          <a:off x="0" y="0"/>
          <a:ext cx="9905400" cy="1065780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51</xdr:row>
      <xdr:rowOff>123825</xdr:rowOff>
    </xdr:to>
    <xdr:sp macro="" textlink="">
      <xdr:nvSpPr>
        <xdr:cNvPr id="819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51</xdr:row>
      <xdr:rowOff>123825</xdr:rowOff>
    </xdr:to>
    <xdr:sp macro="" textlink="">
      <xdr:nvSpPr>
        <xdr:cNvPr id="819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09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10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1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2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3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4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5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6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7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8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19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0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1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2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3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4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5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104430</xdr:rowOff>
    </xdr:to>
    <xdr:sp macro="" textlink="">
      <xdr:nvSpPr>
        <xdr:cNvPr id="126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151920</xdr:colOff>
      <xdr:row>56</xdr:row>
      <xdr:rowOff>104430</xdr:rowOff>
    </xdr:to>
    <xdr:sp macro="" textlink="">
      <xdr:nvSpPr>
        <xdr:cNvPr id="127" name="CustomShape 1" hidden="1"/>
        <xdr:cNvSpPr/>
      </xdr:nvSpPr>
      <xdr:spPr>
        <a:xfrm>
          <a:off x="0" y="0"/>
          <a:ext cx="9905400" cy="952452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123825</xdr:rowOff>
    </xdr:to>
    <xdr:sp macro="" textlink="">
      <xdr:nvSpPr>
        <xdr:cNvPr id="922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53</xdr:row>
      <xdr:rowOff>123825</xdr:rowOff>
    </xdr:to>
    <xdr:sp macro="" textlink="">
      <xdr:nvSpPr>
        <xdr:cNvPr id="921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28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29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0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1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2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3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4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5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6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7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8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39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0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1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2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3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4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145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66195</xdr:colOff>
      <xdr:row>56</xdr:row>
      <xdr:rowOff>123315</xdr:rowOff>
    </xdr:to>
    <xdr:sp macro="" textlink="">
      <xdr:nvSpPr>
        <xdr:cNvPr id="146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34</xdr:row>
      <xdr:rowOff>0</xdr:rowOff>
    </xdr:to>
    <xdr:sp macro="" textlink="">
      <xdr:nvSpPr>
        <xdr:cNvPr id="102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314325</xdr:colOff>
      <xdr:row>34</xdr:row>
      <xdr:rowOff>0</xdr:rowOff>
    </xdr:to>
    <xdr:sp macro="" textlink="">
      <xdr:nvSpPr>
        <xdr:cNvPr id="102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7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48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49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0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1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2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3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4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5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6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7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8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59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0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1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2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3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132840</xdr:rowOff>
    </xdr:to>
    <xdr:sp macro="" textlink="">
      <xdr:nvSpPr>
        <xdr:cNvPr id="164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142560</xdr:colOff>
      <xdr:row>56</xdr:row>
      <xdr:rowOff>132840</xdr:rowOff>
    </xdr:to>
    <xdr:sp macro="" textlink="">
      <xdr:nvSpPr>
        <xdr:cNvPr id="165" name="CustomShape 1" hidden="1"/>
        <xdr:cNvSpPr/>
      </xdr:nvSpPr>
      <xdr:spPr>
        <a:xfrm>
          <a:off x="0" y="0"/>
          <a:ext cx="990540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54</xdr:row>
      <xdr:rowOff>133350</xdr:rowOff>
    </xdr:to>
    <xdr:sp macro="" textlink="">
      <xdr:nvSpPr>
        <xdr:cNvPr id="1126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304800</xdr:colOff>
      <xdr:row>54</xdr:row>
      <xdr:rowOff>133350</xdr:rowOff>
    </xdr:to>
    <xdr:sp macro="" textlink="">
      <xdr:nvSpPr>
        <xdr:cNvPr id="112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6" name="Picture 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6</xdr:col>
      <xdr:colOff>437400</xdr:colOff>
      <xdr:row>3</xdr:row>
      <xdr:rowOff>37440</xdr:rowOff>
    </xdr:to>
    <xdr:sp macro="" textlink="">
      <xdr:nvSpPr>
        <xdr:cNvPr id="167" name="CustomShape 1"/>
        <xdr:cNvSpPr/>
      </xdr:nvSpPr>
      <xdr:spPr>
        <a:xfrm>
          <a:off x="657000" y="0"/>
          <a:ext cx="6552360" cy="523080"/>
        </a:xfrm>
        <a:prstGeom prst="rect">
          <a:avLst/>
        </a:prstGeom>
        <a:noFill/>
        <a:ln w="9360">
          <a:solidFill>
            <a:srgbClr val="FFFFFF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6800" rIns="90000" bIns="46800"/>
        <a:lstStyle/>
        <a:p>
          <a:pPr algn="ctr">
            <a:lnSpc>
              <a:spcPct val="100000"/>
            </a:lnSpc>
          </a:pPr>
          <a:r>
            <a:rPr lang="pt-BR" sz="16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PREFEITURA DO MUNICÍPIO DE TAQUARITUBA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  <a:p>
          <a:pPr algn="ctr">
            <a:lnSpc>
              <a:spcPct val="100000"/>
            </a:lnSpc>
          </a:pPr>
          <a:r>
            <a:rPr lang="pt-BR" sz="1300" b="1" i="1" strike="noStrike" spc="-1">
              <a:solidFill>
                <a:srgbClr val="000000"/>
              </a:solidFill>
              <a:uFill>
                <a:solidFill>
                  <a:srgbClr val="FFFFFF"/>
                </a:solidFill>
              </a:uFill>
              <a:latin typeface="Times New Roman"/>
            </a:rPr>
            <a:t>Coordenadoria Municipal da Saúde</a:t>
          </a:r>
          <a:endParaRPr lang="pt-BR" sz="1200" b="0" strike="noStrike" spc="-1">
            <a:solidFill>
              <a:srgbClr val="000000"/>
            </a:solidFill>
            <a:uFill>
              <a:solidFill>
                <a:srgbClr val="FFFFFF"/>
              </a:solidFill>
            </a:uFill>
            <a:latin typeface="Times New Roman"/>
          </a:endParaRPr>
        </a:p>
      </xdr:txBody>
    </xdr:sp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8" name="Picture 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69" name="Picture 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0" name="Picture 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1" name="Picture 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2" name="Picture 1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3" name="Picture 1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4" name="Picture 1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5" name="Picture 1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6" name="Picture 1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7" name="Picture 2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8" name="Picture 2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79" name="Picture 2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0" name="Picture 2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1" name="Picture 2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2" name="Picture 3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3" name="Picture 3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4" name="Picture 3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5" name="Picture 3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6" name="Picture 4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7" name="Picture 4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8" name="Picture 4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89" name="Picture 4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0" name="Picture 4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1" name="Picture 5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2" name="Picture 5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3" name="Picture 5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4" name="Picture 57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5" name="Picture 59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6" name="Picture 61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7" name="Picture 63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76320</xdr:colOff>
      <xdr:row>0</xdr:row>
      <xdr:rowOff>0</xdr:rowOff>
    </xdr:from>
    <xdr:to>
      <xdr:col>1</xdr:col>
      <xdr:colOff>9000</xdr:colOff>
      <xdr:row>3</xdr:row>
      <xdr:rowOff>104040</xdr:rowOff>
    </xdr:to>
    <xdr:pic>
      <xdr:nvPicPr>
        <xdr:cNvPr id="198" name="Picture 65"/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76320" y="0"/>
          <a:ext cx="589680" cy="5896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95040</xdr:colOff>
      <xdr:row>56</xdr:row>
      <xdr:rowOff>66165</xdr:rowOff>
    </xdr:to>
    <xdr:sp macro="" textlink="">
      <xdr:nvSpPr>
        <xdr:cNvPr id="199" name="CustomShape 1" hidden="1"/>
        <xdr:cNvSpPr/>
      </xdr:nvSpPr>
      <xdr:spPr>
        <a:xfrm>
          <a:off x="0" y="0"/>
          <a:ext cx="991512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10</xdr:col>
      <xdr:colOff>95040</xdr:colOff>
      <xdr:row>56</xdr:row>
      <xdr:rowOff>66165</xdr:rowOff>
    </xdr:to>
    <xdr:sp macro="" textlink="">
      <xdr:nvSpPr>
        <xdr:cNvPr id="200" name="CustomShape 1" hidden="1"/>
        <xdr:cNvSpPr/>
      </xdr:nvSpPr>
      <xdr:spPr>
        <a:xfrm>
          <a:off x="0" y="0"/>
          <a:ext cx="9915120" cy="9524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247650</xdr:colOff>
      <xdr:row>69</xdr:row>
      <xdr:rowOff>133350</xdr:rowOff>
    </xdr:to>
    <xdr:sp macro="" textlink="">
      <xdr:nvSpPr>
        <xdr:cNvPr id="1229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247650</xdr:colOff>
      <xdr:row>69</xdr:row>
      <xdr:rowOff>133350</xdr:rowOff>
    </xdr:to>
    <xdr:sp macro="" textlink="">
      <xdr:nvSpPr>
        <xdr:cNvPr id="1229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19"/>
  <sheetViews>
    <sheetView showGridLines="0" zoomScaleNormal="100" workbookViewId="0">
      <selection activeCell="A5" sqref="A5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2"/>
    <col min="8" max="8" width="11.5703125" style="1"/>
    <col min="9" max="9" width="12.140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5" t="s">
        <v>1</v>
      </c>
      <c r="C5" s="125"/>
      <c r="D5" s="125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74</v>
      </c>
      <c r="D6" s="127"/>
      <c r="E6" s="127"/>
      <c r="F6" s="9" t="s">
        <v>3</v>
      </c>
      <c r="G6" s="128" t="s">
        <v>4</v>
      </c>
      <c r="H6" s="128"/>
      <c r="I6"/>
    </row>
    <row r="7" spans="1:9" ht="13.5" thickBot="1" x14ac:dyDescent="0.25">
      <c r="A7" s="129"/>
      <c r="B7" s="129"/>
      <c r="C7" s="129"/>
      <c r="D7" s="129"/>
      <c r="E7" s="129"/>
      <c r="F7" s="3" t="s">
        <v>5</v>
      </c>
      <c r="G7" s="130">
        <v>2020</v>
      </c>
      <c r="H7" s="130"/>
      <c r="I7"/>
    </row>
    <row r="8" spans="1:9" ht="13.5" thickBot="1" x14ac:dyDescent="0.25">
      <c r="A8" s="24"/>
      <c r="B8" s="24"/>
      <c r="C8" s="24"/>
      <c r="D8" s="24"/>
      <c r="E8" s="24"/>
      <c r="F8" s="24"/>
      <c r="G8" s="24"/>
      <c r="H8" s="24"/>
      <c r="I8"/>
    </row>
    <row r="9" spans="1:9" ht="13.5" thickBot="1" x14ac:dyDescent="0.25">
      <c r="A9" s="131" t="s">
        <v>21</v>
      </c>
      <c r="B9" s="131"/>
      <c r="C9" s="24"/>
      <c r="D9"/>
      <c r="E9" s="103"/>
      <c r="F9" s="124" t="s">
        <v>20</v>
      </c>
      <c r="G9" s="124"/>
      <c r="H9" s="117">
        <v>49.03</v>
      </c>
      <c r="I9"/>
    </row>
    <row r="10" spans="1:9" x14ac:dyDescent="0.2">
      <c r="A10" s="28" t="s">
        <v>23</v>
      </c>
      <c r="B10" s="79"/>
      <c r="C10" s="24"/>
      <c r="D10" s="24"/>
      <c r="E10" s="24"/>
      <c r="F10" s="24"/>
      <c r="G10" s="24"/>
      <c r="H10" s="24"/>
    </row>
    <row r="11" spans="1:9" x14ac:dyDescent="0.2">
      <c r="A11" s="122" t="s">
        <v>126</v>
      </c>
      <c r="B11" s="123"/>
      <c r="C11" s="24"/>
      <c r="D11" s="24"/>
      <c r="E11" s="24"/>
      <c r="F11" s="24"/>
      <c r="G11" s="24"/>
      <c r="H11" s="24"/>
    </row>
    <row r="12" spans="1:9" x14ac:dyDescent="0.2">
      <c r="A12" s="132" t="s">
        <v>24</v>
      </c>
      <c r="B12" s="132"/>
      <c r="D12"/>
      <c r="E12" s="104" t="s">
        <v>124</v>
      </c>
      <c r="F12"/>
      <c r="G12"/>
      <c r="H12" s="24"/>
    </row>
    <row r="13" spans="1:9" x14ac:dyDescent="0.2">
      <c r="A13" s="119" t="s">
        <v>26</v>
      </c>
      <c r="B13" s="119" t="s">
        <v>25</v>
      </c>
      <c r="D13"/>
      <c r="E13"/>
      <c r="F13"/>
      <c r="G13"/>
      <c r="H13" s="105"/>
    </row>
    <row r="14" spans="1:9" ht="13.5" thickBot="1" x14ac:dyDescent="0.25">
      <c r="A14" s="14">
        <v>850894</v>
      </c>
      <c r="B14" s="30">
        <v>49.03</v>
      </c>
      <c r="D14"/>
      <c r="E14"/>
      <c r="F14"/>
      <c r="G14"/>
      <c r="H14" s="24"/>
    </row>
    <row r="15" spans="1:9" ht="13.5" thickBot="1" x14ac:dyDescent="0.25">
      <c r="A15" s="14"/>
      <c r="B15" s="30"/>
      <c r="D15" s="32" t="s">
        <v>0</v>
      </c>
      <c r="E15" s="133" t="s">
        <v>127</v>
      </c>
      <c r="F15" s="133"/>
      <c r="G15" s="133"/>
      <c r="H15" s="133"/>
    </row>
    <row r="16" spans="1:9" x14ac:dyDescent="0.2">
      <c r="A16" s="14"/>
      <c r="B16" s="30"/>
      <c r="D16" s="33"/>
      <c r="E16" s="34"/>
      <c r="F16" s="34"/>
      <c r="G16" s="34"/>
      <c r="H16" s="35"/>
    </row>
    <row r="17" spans="1:8" x14ac:dyDescent="0.2">
      <c r="A17" s="14"/>
      <c r="B17" s="30"/>
      <c r="D17" s="38" t="s">
        <v>27</v>
      </c>
      <c r="E17" s="24"/>
      <c r="F17" s="24"/>
      <c r="G17" s="24"/>
      <c r="H17" s="37"/>
    </row>
    <row r="18" spans="1:8" ht="12.75" customHeight="1" x14ac:dyDescent="0.2">
      <c r="A18" s="14"/>
      <c r="B18" s="30"/>
      <c r="D18" s="36"/>
      <c r="E18" s="134" t="s">
        <v>28</v>
      </c>
      <c r="F18" s="134"/>
      <c r="G18" s="134"/>
      <c r="H18" s="39"/>
    </row>
    <row r="19" spans="1:8" ht="13.5" thickBot="1" x14ac:dyDescent="0.25">
      <c r="A19" s="43" t="s">
        <v>30</v>
      </c>
      <c r="B19" s="40">
        <f>SUM(B14:B18)</f>
        <v>49.03</v>
      </c>
      <c r="D19" s="41"/>
      <c r="E19" s="135" t="s">
        <v>57</v>
      </c>
      <c r="F19" s="135"/>
      <c r="G19" s="135"/>
      <c r="H19" s="42"/>
    </row>
  </sheetData>
  <mergeCells count="12">
    <mergeCell ref="A12:B12"/>
    <mergeCell ref="E15:H15"/>
    <mergeCell ref="E18:G18"/>
    <mergeCell ref="E19:G19"/>
    <mergeCell ref="F9:G9"/>
    <mergeCell ref="B5:D5"/>
    <mergeCell ref="A6:B6"/>
    <mergeCell ref="D6:E6"/>
    <mergeCell ref="G6:H6"/>
    <mergeCell ref="A7:E7"/>
    <mergeCell ref="G7:H7"/>
    <mergeCell ref="A9:B9"/>
  </mergeCells>
  <printOptions horizontalCentered="1"/>
  <pageMargins left="0.39374999999999999" right="0.39374999999999999" top="0.59027777777777801" bottom="0.98472222222222205" header="0.51180555555555496" footer="0.55138888888888904"/>
  <pageSetup paperSize="9" firstPageNumber="0" orientation="landscape" r:id="rId1"/>
  <headerFooter>
    <oddFooter>&amp;CPágina &amp;P de 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2"/>
  <sheetViews>
    <sheetView showGridLines="0" zoomScaleNormal="100" workbookViewId="0">
      <selection activeCell="B11" sqref="B11:C11"/>
    </sheetView>
  </sheetViews>
  <sheetFormatPr defaultRowHeight="12.75" x14ac:dyDescent="0.2"/>
  <cols>
    <col min="1" max="1" width="9.28515625" style="1"/>
    <col min="2" max="2" width="28.28515625" style="1" customWidth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42578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ht="20.25" customHeight="1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31</v>
      </c>
      <c r="D6" s="127"/>
      <c r="E6" s="127"/>
      <c r="F6" s="9" t="s">
        <v>3</v>
      </c>
      <c r="G6" s="136" t="str">
        <f>Janeiro!G6</f>
        <v>MUNICIPAL</v>
      </c>
      <c r="H6" s="136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37">
        <v>2020</v>
      </c>
      <c r="H7" s="137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8">
        <v>43862</v>
      </c>
      <c r="B9" s="44" t="s">
        <v>32</v>
      </c>
      <c r="C9" s="45"/>
      <c r="D9" s="45"/>
      <c r="E9" s="45"/>
      <c r="F9" s="45"/>
      <c r="G9" s="45"/>
      <c r="H9" s="46">
        <v>0</v>
      </c>
      <c r="I9" s="17"/>
    </row>
    <row r="10" spans="1:9" x14ac:dyDescent="0.2">
      <c r="A10" s="18">
        <v>43868</v>
      </c>
      <c r="B10" s="47" t="s">
        <v>33</v>
      </c>
      <c r="C10" s="19"/>
      <c r="D10" s="48">
        <v>43831</v>
      </c>
      <c r="E10" s="14"/>
      <c r="F10" s="15">
        <v>1750</v>
      </c>
      <c r="G10" s="16"/>
      <c r="H10" s="49">
        <v>1750</v>
      </c>
      <c r="I10" s="50"/>
    </row>
    <row r="11" spans="1:9" x14ac:dyDescent="0.2">
      <c r="A11" s="18">
        <v>43871</v>
      </c>
      <c r="B11" s="13" t="s">
        <v>36</v>
      </c>
      <c r="C11" s="27" t="s">
        <v>37</v>
      </c>
      <c r="D11" s="51">
        <v>43831</v>
      </c>
      <c r="E11" s="14">
        <v>10183939</v>
      </c>
      <c r="F11" s="15"/>
      <c r="G11" s="16">
        <v>58.23</v>
      </c>
      <c r="H11" s="49">
        <v>1691.77</v>
      </c>
      <c r="I11" s="50">
        <v>850833</v>
      </c>
    </row>
    <row r="12" spans="1:9" x14ac:dyDescent="0.2">
      <c r="A12" s="18">
        <v>43871</v>
      </c>
      <c r="B12" s="13" t="s">
        <v>34</v>
      </c>
      <c r="C12" s="27" t="s">
        <v>35</v>
      </c>
      <c r="D12" s="51">
        <v>43831</v>
      </c>
      <c r="E12" s="14" t="s">
        <v>80</v>
      </c>
      <c r="F12" s="15"/>
      <c r="G12" s="16">
        <v>47.42</v>
      </c>
      <c r="H12" s="49">
        <v>1644.35</v>
      </c>
      <c r="I12" s="50">
        <v>850834</v>
      </c>
    </row>
    <row r="13" spans="1:9" x14ac:dyDescent="0.2">
      <c r="A13" s="18">
        <v>43871</v>
      </c>
      <c r="B13" s="13" t="s">
        <v>41</v>
      </c>
      <c r="C13" s="27" t="s">
        <v>42</v>
      </c>
      <c r="D13" s="51">
        <v>43831</v>
      </c>
      <c r="E13" s="14">
        <v>2305</v>
      </c>
      <c r="F13" s="15"/>
      <c r="G13" s="16">
        <v>170</v>
      </c>
      <c r="H13" s="49">
        <v>1474.35</v>
      </c>
      <c r="I13" s="50">
        <v>850835</v>
      </c>
    </row>
    <row r="14" spans="1:9" x14ac:dyDescent="0.2">
      <c r="A14" s="18">
        <v>43873</v>
      </c>
      <c r="B14" s="13" t="s">
        <v>45</v>
      </c>
      <c r="C14" s="27" t="s">
        <v>46</v>
      </c>
      <c r="D14" s="51">
        <v>43831</v>
      </c>
      <c r="E14" s="14">
        <v>229</v>
      </c>
      <c r="F14" s="15"/>
      <c r="G14" s="16">
        <v>500</v>
      </c>
      <c r="H14" s="49">
        <v>974.35</v>
      </c>
      <c r="I14" s="50">
        <v>850832</v>
      </c>
    </row>
    <row r="15" spans="1:9" x14ac:dyDescent="0.2">
      <c r="A15" s="18">
        <v>43875</v>
      </c>
      <c r="B15" s="13" t="s">
        <v>43</v>
      </c>
      <c r="C15" s="27" t="s">
        <v>44</v>
      </c>
      <c r="D15" s="51">
        <v>43831</v>
      </c>
      <c r="E15" s="14">
        <v>229</v>
      </c>
      <c r="F15" s="15"/>
      <c r="G15" s="16">
        <v>180</v>
      </c>
      <c r="H15" s="49">
        <v>794.35</v>
      </c>
      <c r="I15" s="50">
        <v>850831</v>
      </c>
    </row>
    <row r="16" spans="1:9" ht="13.5" thickBot="1" x14ac:dyDescent="0.25">
      <c r="A16" s="53">
        <v>43878</v>
      </c>
      <c r="B16" s="13" t="s">
        <v>54</v>
      </c>
      <c r="C16" s="27" t="s">
        <v>38</v>
      </c>
      <c r="D16" s="51">
        <v>43831</v>
      </c>
      <c r="E16" s="14">
        <v>1</v>
      </c>
      <c r="F16" s="15"/>
      <c r="G16" s="16">
        <v>780</v>
      </c>
      <c r="H16" s="110">
        <v>14.35</v>
      </c>
      <c r="I16" s="91">
        <v>850836</v>
      </c>
    </row>
    <row r="17" spans="1:9" ht="13.5" customHeight="1" thickBot="1" x14ac:dyDescent="0.25">
      <c r="A17" s="138" t="s">
        <v>47</v>
      </c>
      <c r="B17" s="139" t="s">
        <v>15</v>
      </c>
      <c r="C17" s="140" t="s">
        <v>15</v>
      </c>
      <c r="D17" s="141" t="s">
        <v>16</v>
      </c>
      <c r="E17" s="141"/>
      <c r="F17" s="20">
        <v>1750</v>
      </c>
      <c r="G17" s="54">
        <v>1735.65</v>
      </c>
      <c r="H17" s="55">
        <v>14.35</v>
      </c>
      <c r="I17"/>
    </row>
    <row r="18" spans="1:9" ht="25.5" x14ac:dyDescent="0.2">
      <c r="A18" s="138"/>
      <c r="B18" s="139"/>
      <c r="C18" s="140"/>
      <c r="D18" s="141"/>
      <c r="E18" s="141"/>
      <c r="F18" s="22" t="s">
        <v>17</v>
      </c>
      <c r="G18" s="56" t="s">
        <v>18</v>
      </c>
      <c r="H18" s="115" t="s">
        <v>19</v>
      </c>
      <c r="I18"/>
    </row>
    <row r="19" spans="1:9" x14ac:dyDescent="0.2">
      <c r="A19" s="57"/>
      <c r="B19" s="24"/>
      <c r="C19" s="24"/>
      <c r="D19" s="24"/>
      <c r="E19" s="24"/>
      <c r="F19" s="24"/>
      <c r="G19" s="24"/>
      <c r="H19" s="24"/>
      <c r="I19"/>
    </row>
    <row r="20" spans="1:9" ht="15" x14ac:dyDescent="0.25">
      <c r="A20" s="58"/>
      <c r="B20" s="111" t="s">
        <v>48</v>
      </c>
      <c r="C20" s="24"/>
      <c r="D20"/>
      <c r="E20"/>
      <c r="F20" s="131" t="s">
        <v>20</v>
      </c>
      <c r="G20" s="131"/>
      <c r="H20" s="59">
        <v>14.35</v>
      </c>
      <c r="I20"/>
    </row>
    <row r="21" spans="1:9" x14ac:dyDescent="0.2">
      <c r="A21" s="112" t="s">
        <v>49</v>
      </c>
      <c r="B21" s="111" t="s">
        <v>22</v>
      </c>
      <c r="C21"/>
      <c r="D21"/>
      <c r="E21"/>
      <c r="F21"/>
      <c r="G21"/>
      <c r="H21" s="24"/>
      <c r="I21"/>
    </row>
    <row r="22" spans="1:9" x14ac:dyDescent="0.2">
      <c r="A22" s="113" t="s">
        <v>50</v>
      </c>
      <c r="B22" s="60"/>
      <c r="C22" s="61"/>
      <c r="D22"/>
      <c r="E22"/>
      <c r="F22"/>
      <c r="G22"/>
      <c r="H22" s="24"/>
      <c r="I22"/>
    </row>
    <row r="23" spans="1:9" x14ac:dyDescent="0.2">
      <c r="A23" s="112" t="s">
        <v>26</v>
      </c>
      <c r="B23" s="114" t="s">
        <v>51</v>
      </c>
      <c r="D23"/>
      <c r="E23"/>
      <c r="F23" s="142"/>
      <c r="G23" s="142"/>
      <c r="H23" s="142"/>
      <c r="I23" s="142"/>
    </row>
    <row r="24" spans="1:9" x14ac:dyDescent="0.2">
      <c r="A24" s="62"/>
      <c r="B24" s="30"/>
      <c r="D24"/>
      <c r="E24" s="142" t="s">
        <v>81</v>
      </c>
      <c r="F24" s="142"/>
      <c r="G24" s="142"/>
      <c r="H24" s="142"/>
    </row>
    <row r="25" spans="1:9" x14ac:dyDescent="0.2">
      <c r="A25" s="62"/>
      <c r="B25" s="30"/>
      <c r="D25"/>
      <c r="E25" s="31"/>
      <c r="F25" s="31"/>
      <c r="G25" s="31"/>
      <c r="H25" s="31"/>
    </row>
    <row r="26" spans="1:9" x14ac:dyDescent="0.2">
      <c r="A26" s="62"/>
      <c r="B26" s="30"/>
      <c r="D26"/>
      <c r="E26" s="109"/>
      <c r="F26" s="109"/>
      <c r="G26" s="109"/>
      <c r="H26" s="109"/>
    </row>
    <row r="27" spans="1:9" x14ac:dyDescent="0.2">
      <c r="A27" s="14"/>
      <c r="B27" s="30"/>
      <c r="D27"/>
      <c r="E27"/>
      <c r="F27"/>
      <c r="G27"/>
      <c r="H27" s="24"/>
    </row>
    <row r="28" spans="1:9" ht="15" x14ac:dyDescent="0.25">
      <c r="A28" s="14"/>
      <c r="B28" s="30"/>
      <c r="D28" s="26" t="s">
        <v>0</v>
      </c>
      <c r="E28" s="143" t="str">
        <f>B5</f>
        <v>COMUNIDADE CASA ESPERANÇA E VIDA - CCEV</v>
      </c>
      <c r="F28" s="143"/>
      <c r="G28" s="143"/>
      <c r="H28" s="143"/>
    </row>
    <row r="29" spans="1:9" x14ac:dyDescent="0.2">
      <c r="A29" s="27" t="s">
        <v>47</v>
      </c>
      <c r="B29" s="30"/>
      <c r="D29" s="36"/>
      <c r="E29" s="24"/>
      <c r="F29" s="24"/>
      <c r="G29" s="24"/>
      <c r="H29" s="37"/>
    </row>
    <row r="30" spans="1:9" x14ac:dyDescent="0.2">
      <c r="A30" s="63"/>
      <c r="B30" s="64"/>
      <c r="D30" s="36"/>
      <c r="E30" s="24"/>
      <c r="F30" s="24"/>
      <c r="G30" s="24"/>
      <c r="H30" s="37"/>
    </row>
    <row r="31" spans="1:9" x14ac:dyDescent="0.2">
      <c r="A31" s="63"/>
      <c r="B31" s="64"/>
      <c r="D31" s="36"/>
      <c r="E31" s="134" t="s">
        <v>28</v>
      </c>
      <c r="F31" s="134"/>
      <c r="G31" s="134"/>
      <c r="H31" s="39"/>
    </row>
    <row r="32" spans="1:9" x14ac:dyDescent="0.2">
      <c r="D32" s="41"/>
      <c r="E32" s="135" t="s">
        <v>52</v>
      </c>
      <c r="F32" s="135"/>
      <c r="G32" s="135"/>
      <c r="H32" s="42"/>
    </row>
  </sheetData>
  <mergeCells count="16">
    <mergeCell ref="F23:I23"/>
    <mergeCell ref="E24:H24"/>
    <mergeCell ref="E28:H28"/>
    <mergeCell ref="E31:G31"/>
    <mergeCell ref="E32:G32"/>
    <mergeCell ref="A17:A18"/>
    <mergeCell ref="B17:B18"/>
    <mergeCell ref="C17:C18"/>
    <mergeCell ref="D17:E18"/>
    <mergeCell ref="F20:G20"/>
    <mergeCell ref="B5:D5"/>
    <mergeCell ref="A6:B6"/>
    <mergeCell ref="D6:E6"/>
    <mergeCell ref="G6:H6"/>
    <mergeCell ref="A7:E7"/>
    <mergeCell ref="G7:H7"/>
  </mergeCells>
  <conditionalFormatting sqref="H10:H11">
    <cfRule type="cellIs" dxfId="18" priority="2" operator="equal">
      <formula>#REF!</formula>
    </cfRule>
  </conditionalFormatting>
  <printOptions horizontalCentered="1"/>
  <pageMargins left="0.39374999999999999" right="0.39374999999999999" top="0.59027777777777801" bottom="0.98472222222222205" header="0.51180555555555496" footer="0.55138888888888904"/>
  <pageSetup paperSize="9" firstPageNumber="0" orientation="landscape" verticalDpi="300" r:id="rId1"/>
  <headerFooter>
    <oddFooter>&amp;C&amp;P de&amp;N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topLeftCell="A4" zoomScaleNormal="100" workbookViewId="0">
      <selection activeCell="C12" sqref="C12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1.425781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53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43525</v>
      </c>
      <c r="B9" s="65" t="s">
        <v>32</v>
      </c>
      <c r="C9" s="66"/>
      <c r="D9" s="66"/>
      <c r="E9" s="66"/>
      <c r="F9" s="67"/>
      <c r="G9" s="68"/>
      <c r="H9" s="69">
        <v>14.35</v>
      </c>
      <c r="I9" s="70"/>
    </row>
    <row r="10" spans="1:9" x14ac:dyDescent="0.2">
      <c r="A10" s="12">
        <v>43899</v>
      </c>
      <c r="B10" s="47" t="s">
        <v>33</v>
      </c>
      <c r="C10" s="19"/>
      <c r="D10" s="48">
        <v>43862</v>
      </c>
      <c r="E10" s="14"/>
      <c r="F10" s="15">
        <v>1750</v>
      </c>
      <c r="G10" s="16"/>
      <c r="H10" s="49">
        <v>1764.35</v>
      </c>
      <c r="I10" s="82"/>
    </row>
    <row r="11" spans="1:9" x14ac:dyDescent="0.2">
      <c r="A11" s="12">
        <v>43906</v>
      </c>
      <c r="B11" s="13" t="s">
        <v>41</v>
      </c>
      <c r="C11" s="27" t="s">
        <v>42</v>
      </c>
      <c r="D11" s="51">
        <v>43862</v>
      </c>
      <c r="E11" s="14"/>
      <c r="F11" s="15"/>
      <c r="G11" s="16">
        <v>170</v>
      </c>
      <c r="H11" s="49"/>
      <c r="I11" s="50">
        <v>850840</v>
      </c>
    </row>
    <row r="12" spans="1:9" x14ac:dyDescent="0.2">
      <c r="A12" s="12">
        <v>43906</v>
      </c>
      <c r="B12" s="13" t="s">
        <v>39</v>
      </c>
      <c r="C12" s="52" t="s">
        <v>40</v>
      </c>
      <c r="D12" s="51">
        <v>43862</v>
      </c>
      <c r="E12" s="14"/>
      <c r="F12" s="15"/>
      <c r="G12" s="16">
        <v>44.9</v>
      </c>
      <c r="H12" s="49"/>
      <c r="I12" s="50">
        <v>850841</v>
      </c>
    </row>
    <row r="13" spans="1:9" x14ac:dyDescent="0.2">
      <c r="A13" s="12">
        <v>43906</v>
      </c>
      <c r="B13" s="13" t="s">
        <v>34</v>
      </c>
      <c r="C13" s="27" t="s">
        <v>35</v>
      </c>
      <c r="D13" s="51">
        <v>43862</v>
      </c>
      <c r="E13" s="14"/>
      <c r="F13" s="15"/>
      <c r="G13" s="16">
        <v>47.42</v>
      </c>
      <c r="H13" s="75">
        <v>1502.03</v>
      </c>
      <c r="I13" s="76">
        <v>850842</v>
      </c>
    </row>
    <row r="14" spans="1:9" x14ac:dyDescent="0.2">
      <c r="A14" s="12">
        <v>43907</v>
      </c>
      <c r="B14" s="13" t="s">
        <v>54</v>
      </c>
      <c r="C14" s="27" t="s">
        <v>38</v>
      </c>
      <c r="D14" s="71">
        <v>43862</v>
      </c>
      <c r="E14" s="72"/>
      <c r="F14" s="73"/>
      <c r="G14" s="74">
        <v>780</v>
      </c>
      <c r="H14" s="75">
        <v>722.03</v>
      </c>
      <c r="I14" s="76">
        <v>850837</v>
      </c>
    </row>
    <row r="15" spans="1:9" x14ac:dyDescent="0.2">
      <c r="A15" s="18">
        <v>43909</v>
      </c>
      <c r="B15" s="13" t="s">
        <v>45</v>
      </c>
      <c r="C15" s="27" t="s">
        <v>46</v>
      </c>
      <c r="D15" s="51">
        <v>43862</v>
      </c>
      <c r="E15" s="14"/>
      <c r="F15" s="15"/>
      <c r="G15" s="16">
        <v>500</v>
      </c>
      <c r="H15" s="49">
        <v>222.03</v>
      </c>
      <c r="I15" s="50">
        <v>850838</v>
      </c>
    </row>
    <row r="16" spans="1:9" ht="13.5" thickBot="1" x14ac:dyDescent="0.25">
      <c r="A16" s="77">
        <v>43909</v>
      </c>
      <c r="B16" s="13" t="s">
        <v>55</v>
      </c>
      <c r="C16" s="27" t="s">
        <v>44</v>
      </c>
      <c r="D16" s="51">
        <v>43862</v>
      </c>
      <c r="E16" s="14"/>
      <c r="F16" s="15"/>
      <c r="G16" s="16">
        <v>180</v>
      </c>
      <c r="H16" s="49">
        <v>42.03</v>
      </c>
      <c r="I16" s="50">
        <v>850939</v>
      </c>
    </row>
    <row r="17" spans="1:8" ht="12.75" customHeight="1" thickBot="1" x14ac:dyDescent="0.25">
      <c r="A17" s="145" t="s">
        <v>47</v>
      </c>
      <c r="B17" s="146" t="s">
        <v>15</v>
      </c>
      <c r="C17" s="146" t="s">
        <v>15</v>
      </c>
      <c r="D17" s="147" t="s">
        <v>16</v>
      </c>
      <c r="E17" s="147"/>
      <c r="F17" s="20">
        <f>SUM(F9:F16)</f>
        <v>1750</v>
      </c>
      <c r="G17" s="54">
        <f>SUM(G9:G16)</f>
        <v>1722.32</v>
      </c>
      <c r="H17" s="21">
        <f>F17-G17+H9</f>
        <v>42.030000000000065</v>
      </c>
    </row>
    <row r="18" spans="1:8" ht="25.5" x14ac:dyDescent="0.2">
      <c r="A18" s="145"/>
      <c r="B18" s="146"/>
      <c r="C18" s="146"/>
      <c r="D18" s="147"/>
      <c r="E18" s="147"/>
      <c r="F18" s="22" t="s">
        <v>17</v>
      </c>
      <c r="G18" s="56" t="s">
        <v>18</v>
      </c>
      <c r="H18" s="23" t="s">
        <v>19</v>
      </c>
    </row>
    <row r="19" spans="1:8" x14ac:dyDescent="0.2">
      <c r="A19" s="24"/>
      <c r="B19" s="24"/>
      <c r="C19" s="24"/>
      <c r="D19" s="24"/>
      <c r="E19" s="24"/>
      <c r="F19" s="24"/>
      <c r="G19" s="24"/>
      <c r="H19" s="24"/>
    </row>
    <row r="20" spans="1:8" x14ac:dyDescent="0.2">
      <c r="A20" s="131" t="s">
        <v>21</v>
      </c>
      <c r="B20" s="131"/>
      <c r="C20" s="24"/>
      <c r="D20"/>
      <c r="E20"/>
      <c r="F20" s="124" t="s">
        <v>20</v>
      </c>
      <c r="G20" s="124"/>
      <c r="H20" s="78">
        <f>H17+B33</f>
        <v>42.030000000000065</v>
      </c>
    </row>
    <row r="21" spans="1:8" x14ac:dyDescent="0.2">
      <c r="A21" s="28" t="s">
        <v>23</v>
      </c>
      <c r="B21" s="79"/>
      <c r="C21" s="24"/>
      <c r="D21" s="24"/>
      <c r="E21" s="24"/>
      <c r="F21" s="24"/>
      <c r="G21" s="24"/>
      <c r="H21" s="24"/>
    </row>
    <row r="22" spans="1:8" x14ac:dyDescent="0.2">
      <c r="A22" s="132" t="s">
        <v>24</v>
      </c>
      <c r="B22" s="132"/>
      <c r="D22"/>
      <c r="E22"/>
      <c r="F22"/>
      <c r="G22"/>
      <c r="H22" s="24"/>
    </row>
    <row r="23" spans="1:8" x14ac:dyDescent="0.2">
      <c r="A23" s="29" t="s">
        <v>26</v>
      </c>
      <c r="B23" s="29" t="s">
        <v>25</v>
      </c>
      <c r="D23"/>
      <c r="E23"/>
      <c r="F23"/>
      <c r="G23"/>
      <c r="H23" s="24"/>
    </row>
    <row r="24" spans="1:8" x14ac:dyDescent="0.2">
      <c r="A24" s="14"/>
      <c r="B24" s="30"/>
      <c r="D24"/>
      <c r="E24" s="142" t="s">
        <v>92</v>
      </c>
      <c r="F24" s="142"/>
      <c r="G24" s="142"/>
      <c r="H24" s="142"/>
    </row>
    <row r="25" spans="1:8" x14ac:dyDescent="0.2">
      <c r="A25" s="14"/>
      <c r="B25" s="30"/>
      <c r="D25"/>
      <c r="E25"/>
      <c r="F25"/>
      <c r="G25"/>
      <c r="H25" s="24"/>
    </row>
    <row r="26" spans="1:8" x14ac:dyDescent="0.2">
      <c r="A26" s="14"/>
      <c r="B26" s="30"/>
      <c r="D26"/>
      <c r="E26"/>
      <c r="F26"/>
      <c r="G26"/>
      <c r="H26" s="24"/>
    </row>
    <row r="27" spans="1:8" x14ac:dyDescent="0.2">
      <c r="A27" s="14"/>
      <c r="B27" s="30"/>
      <c r="D27"/>
      <c r="E27"/>
      <c r="F27"/>
      <c r="G27"/>
      <c r="H27" s="24"/>
    </row>
    <row r="28" spans="1:8" x14ac:dyDescent="0.2">
      <c r="A28" s="14"/>
      <c r="B28" s="30"/>
      <c r="D28" s="32" t="s">
        <v>0</v>
      </c>
      <c r="E28" s="133" t="str">
        <f>B5</f>
        <v>COMUNIDADE CASA ESPERANÇA E VIDA - CCEV</v>
      </c>
      <c r="F28" s="133"/>
      <c r="G28" s="133"/>
      <c r="H28" s="133"/>
    </row>
    <row r="29" spans="1:8" x14ac:dyDescent="0.2">
      <c r="A29" s="14"/>
      <c r="B29" s="30"/>
      <c r="D29" s="33"/>
      <c r="E29" s="34"/>
      <c r="F29" s="34"/>
      <c r="G29" s="34"/>
      <c r="H29" s="35"/>
    </row>
    <row r="30" spans="1:8" x14ac:dyDescent="0.2">
      <c r="A30" s="14"/>
      <c r="B30" s="30"/>
      <c r="D30" s="36"/>
      <c r="E30" s="24"/>
      <c r="F30" s="24"/>
      <c r="G30" s="24"/>
      <c r="H30" s="37"/>
    </row>
    <row r="31" spans="1:8" x14ac:dyDescent="0.2">
      <c r="A31" s="14"/>
      <c r="B31" s="30"/>
      <c r="D31" s="38" t="s">
        <v>27</v>
      </c>
      <c r="E31" s="24"/>
      <c r="F31" s="24"/>
      <c r="G31" s="24"/>
      <c r="H31" s="37"/>
    </row>
    <row r="32" spans="1:8" x14ac:dyDescent="0.2">
      <c r="A32" s="14"/>
      <c r="B32" s="30"/>
      <c r="D32" s="36"/>
      <c r="E32" s="134" t="s">
        <v>28</v>
      </c>
      <c r="F32" s="134"/>
      <c r="G32" s="134"/>
      <c r="H32" s="39"/>
    </row>
    <row r="33" spans="1:8" x14ac:dyDescent="0.2">
      <c r="A33" s="43" t="s">
        <v>30</v>
      </c>
      <c r="B33" s="40">
        <f>SUM(B24:B32)</f>
        <v>0</v>
      </c>
      <c r="D33" s="41"/>
      <c r="E33" s="135" t="s">
        <v>29</v>
      </c>
      <c r="F33" s="135"/>
      <c r="G33" s="135"/>
      <c r="H33" s="42"/>
    </row>
  </sheetData>
  <mergeCells count="17">
    <mergeCell ref="E33:G33"/>
    <mergeCell ref="F20:G20"/>
    <mergeCell ref="A22:B22"/>
    <mergeCell ref="E24:H24"/>
    <mergeCell ref="E28:H28"/>
    <mergeCell ref="E32:G32"/>
    <mergeCell ref="A17:A18"/>
    <mergeCell ref="B17:B18"/>
    <mergeCell ref="C17:C18"/>
    <mergeCell ref="D17:E18"/>
    <mergeCell ref="A20:B20"/>
    <mergeCell ref="B5:D5"/>
    <mergeCell ref="A6:B6"/>
    <mergeCell ref="D6:E6"/>
    <mergeCell ref="G6:H6"/>
    <mergeCell ref="A7:E7"/>
    <mergeCell ref="G7:H7"/>
  </mergeCells>
  <conditionalFormatting sqref="H15">
    <cfRule type="cellIs" dxfId="17" priority="7" operator="equal">
      <formula>#REF!</formula>
    </cfRule>
  </conditionalFormatting>
  <conditionalFormatting sqref="H16">
    <cfRule type="cellIs" dxfId="16" priority="8" operator="equal">
      <formula>#REF!</formula>
    </cfRule>
  </conditionalFormatting>
  <conditionalFormatting sqref="H10">
    <cfRule type="cellIs" dxfId="15" priority="3" operator="equal">
      <formula>#REF!</formula>
    </cfRule>
  </conditionalFormatting>
  <conditionalFormatting sqref="H12">
    <cfRule type="cellIs" dxfId="14" priority="2" operator="equal">
      <formula>H7</formula>
    </cfRule>
  </conditionalFormatting>
  <conditionalFormatting sqref="H11">
    <cfRule type="cellIs" dxfId="13" priority="1" operator="equal">
      <formula>H7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0" scale="0" firstPageNumber="0" orientation="portrait" usePrinterDefaults="0" horizontalDpi="0" verticalDpi="0" copies="0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1"/>
  <sheetViews>
    <sheetView showGridLines="0" zoomScaleNormal="100" workbookViewId="0">
      <selection activeCell="A39" sqref="A39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5703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56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40634</v>
      </c>
      <c r="B9" s="65" t="s">
        <v>32</v>
      </c>
      <c r="C9" s="66"/>
      <c r="D9" s="66"/>
      <c r="E9" s="66"/>
      <c r="F9" s="67"/>
      <c r="G9" s="68"/>
      <c r="H9" s="69">
        <v>42.03</v>
      </c>
      <c r="I9" s="80"/>
    </row>
    <row r="10" spans="1:9" x14ac:dyDescent="0.2">
      <c r="A10" s="12"/>
      <c r="B10" s="44"/>
      <c r="C10" s="81"/>
      <c r="D10" s="81"/>
      <c r="E10" s="81"/>
      <c r="F10" s="73"/>
      <c r="G10" s="74"/>
      <c r="H10" s="75"/>
      <c r="I10" s="76"/>
    </row>
    <row r="11" spans="1:9" x14ac:dyDescent="0.2">
      <c r="A11" s="18">
        <v>43936</v>
      </c>
      <c r="B11" s="13" t="s">
        <v>84</v>
      </c>
      <c r="C11" s="14"/>
      <c r="D11" s="14"/>
      <c r="E11" s="14"/>
      <c r="F11" s="15">
        <v>1750</v>
      </c>
      <c r="G11" s="16"/>
      <c r="H11" s="49">
        <v>1750</v>
      </c>
      <c r="I11" s="50"/>
    </row>
    <row r="12" spans="1:9" x14ac:dyDescent="0.2">
      <c r="A12" s="18"/>
      <c r="B12" s="13"/>
      <c r="C12" s="52"/>
      <c r="D12" s="51"/>
      <c r="E12" s="27"/>
      <c r="F12" s="15"/>
      <c r="G12" s="16"/>
      <c r="H12" s="49"/>
      <c r="I12" s="50"/>
    </row>
    <row r="13" spans="1:9" x14ac:dyDescent="0.2">
      <c r="A13" s="18"/>
      <c r="B13" s="13" t="s">
        <v>86</v>
      </c>
      <c r="C13" s="27"/>
      <c r="D13" s="51"/>
      <c r="E13" s="14"/>
      <c r="F13" s="15"/>
      <c r="G13" s="16"/>
      <c r="H13" s="49"/>
      <c r="I13" s="50"/>
    </row>
    <row r="14" spans="1:9" x14ac:dyDescent="0.2">
      <c r="A14" s="77"/>
      <c r="B14" s="13" t="s">
        <v>87</v>
      </c>
      <c r="C14" s="27"/>
      <c r="D14" s="51"/>
      <c r="E14" s="14"/>
      <c r="F14" s="15"/>
      <c r="G14" s="16"/>
      <c r="H14" s="49"/>
      <c r="I14" s="50"/>
    </row>
    <row r="15" spans="1:9" ht="13.5" thickBot="1" x14ac:dyDescent="0.25">
      <c r="A15" s="77"/>
      <c r="B15" s="13"/>
      <c r="C15" s="27"/>
      <c r="D15" s="51"/>
      <c r="E15" s="14"/>
      <c r="F15" s="15"/>
      <c r="G15" s="16"/>
      <c r="H15" s="49"/>
      <c r="I15" s="50"/>
    </row>
    <row r="16" spans="1:9" ht="12.75" customHeight="1" thickBot="1" x14ac:dyDescent="0.25">
      <c r="A16" s="145" t="s">
        <v>47</v>
      </c>
      <c r="B16" s="146" t="s">
        <v>15</v>
      </c>
      <c r="C16" s="146" t="s">
        <v>15</v>
      </c>
      <c r="D16" s="147" t="s">
        <v>16</v>
      </c>
      <c r="E16" s="147"/>
      <c r="F16" s="20">
        <f>SUM(F9:F15)</f>
        <v>1750</v>
      </c>
      <c r="G16" s="54">
        <f>SUM(G9:G15)</f>
        <v>0</v>
      </c>
      <c r="H16" s="21">
        <v>1792.03</v>
      </c>
    </row>
    <row r="17" spans="1:8" ht="25.5" x14ac:dyDescent="0.2">
      <c r="A17" s="145"/>
      <c r="B17" s="146"/>
      <c r="C17" s="146"/>
      <c r="D17" s="147"/>
      <c r="E17" s="147"/>
      <c r="F17" s="22" t="s">
        <v>17</v>
      </c>
      <c r="G17" s="56" t="s">
        <v>18</v>
      </c>
      <c r="H17" s="23" t="s">
        <v>19</v>
      </c>
    </row>
    <row r="18" spans="1:8" x14ac:dyDescent="0.2">
      <c r="A18" s="24"/>
      <c r="B18" s="24"/>
      <c r="C18" s="24"/>
      <c r="D18" s="24"/>
      <c r="E18" s="24"/>
      <c r="F18" s="24"/>
      <c r="G18" s="24"/>
      <c r="H18" s="24"/>
    </row>
    <row r="19" spans="1:8" x14ac:dyDescent="0.2">
      <c r="A19" s="131" t="s">
        <v>21</v>
      </c>
      <c r="B19" s="131"/>
      <c r="C19" s="24"/>
      <c r="D19"/>
      <c r="E19"/>
      <c r="F19" s="124" t="s">
        <v>20</v>
      </c>
      <c r="G19" s="124"/>
      <c r="H19" s="78">
        <v>1792.03</v>
      </c>
    </row>
    <row r="20" spans="1:8" x14ac:dyDescent="0.2">
      <c r="A20" s="28" t="s">
        <v>23</v>
      </c>
      <c r="B20" s="83" t="s">
        <v>22</v>
      </c>
      <c r="C20" s="24"/>
      <c r="D20" s="24"/>
      <c r="E20" s="24"/>
      <c r="F20" s="24"/>
      <c r="G20" s="24"/>
      <c r="H20" s="24"/>
    </row>
    <row r="21" spans="1:8" x14ac:dyDescent="0.2">
      <c r="A21" s="132" t="s">
        <v>24</v>
      </c>
      <c r="B21" s="132"/>
      <c r="D21"/>
      <c r="E21"/>
      <c r="F21"/>
      <c r="G21"/>
      <c r="H21" s="24"/>
    </row>
    <row r="22" spans="1:8" x14ac:dyDescent="0.2">
      <c r="A22" s="29" t="s">
        <v>26</v>
      </c>
      <c r="B22" s="29" t="s">
        <v>25</v>
      </c>
      <c r="D22"/>
      <c r="E22"/>
      <c r="F22"/>
      <c r="G22"/>
      <c r="H22" s="24"/>
    </row>
    <row r="23" spans="1:8" x14ac:dyDescent="0.2">
      <c r="A23" s="14"/>
      <c r="B23" s="30"/>
      <c r="D23"/>
      <c r="E23" s="142" t="s">
        <v>82</v>
      </c>
      <c r="F23" s="142"/>
      <c r="G23" s="142"/>
      <c r="H23" s="142"/>
    </row>
    <row r="24" spans="1:8" x14ac:dyDescent="0.2">
      <c r="A24" s="14"/>
      <c r="B24" s="30"/>
      <c r="D24"/>
      <c r="E24"/>
      <c r="F24"/>
      <c r="G24"/>
      <c r="H24" s="24"/>
    </row>
    <row r="25" spans="1:8" x14ac:dyDescent="0.2">
      <c r="A25" s="14"/>
      <c r="B25" s="30"/>
      <c r="D25"/>
      <c r="E25"/>
      <c r="F25"/>
      <c r="G25"/>
      <c r="H25" s="24"/>
    </row>
    <row r="26" spans="1:8" x14ac:dyDescent="0.2">
      <c r="A26" s="14"/>
      <c r="B26" s="30"/>
      <c r="D26" s="32" t="s">
        <v>0</v>
      </c>
      <c r="E26" s="133" t="str">
        <f>B5</f>
        <v>COMUNIDADE CASA ESPERANÇA E VIDA - CCEV</v>
      </c>
      <c r="F26" s="133"/>
      <c r="G26" s="133"/>
      <c r="H26" s="133"/>
    </row>
    <row r="27" spans="1:8" x14ac:dyDescent="0.2">
      <c r="A27" s="14"/>
      <c r="B27" s="30"/>
      <c r="D27" s="33"/>
      <c r="E27" s="34"/>
      <c r="F27" s="34"/>
      <c r="G27" s="34"/>
      <c r="H27" s="35"/>
    </row>
    <row r="28" spans="1:8" x14ac:dyDescent="0.2">
      <c r="A28" s="14"/>
      <c r="B28" s="30"/>
      <c r="D28" s="36"/>
      <c r="E28" s="24"/>
      <c r="F28" s="24"/>
      <c r="G28" s="24"/>
      <c r="H28" s="37"/>
    </row>
    <row r="29" spans="1:8" x14ac:dyDescent="0.2">
      <c r="A29" s="14"/>
      <c r="B29" s="30"/>
      <c r="D29" s="38" t="s">
        <v>27</v>
      </c>
      <c r="E29" s="24"/>
      <c r="F29" s="24"/>
      <c r="G29" s="24"/>
      <c r="H29" s="37"/>
    </row>
    <row r="30" spans="1:8" x14ac:dyDescent="0.2">
      <c r="A30" s="14"/>
      <c r="B30" s="30"/>
      <c r="D30" s="36"/>
      <c r="E30" s="134" t="s">
        <v>28</v>
      </c>
      <c r="F30" s="134"/>
      <c r="G30" s="134"/>
      <c r="H30" s="39"/>
    </row>
    <row r="31" spans="1:8" x14ac:dyDescent="0.2">
      <c r="A31" s="43" t="s">
        <v>30</v>
      </c>
      <c r="B31" s="40">
        <f>SUM(B23:B30)</f>
        <v>0</v>
      </c>
      <c r="D31" s="41"/>
      <c r="E31" s="135" t="s">
        <v>57</v>
      </c>
      <c r="F31" s="135"/>
      <c r="G31" s="135"/>
      <c r="H31" s="42"/>
    </row>
  </sheetData>
  <mergeCells count="17">
    <mergeCell ref="E31:G31"/>
    <mergeCell ref="F19:G19"/>
    <mergeCell ref="A21:B21"/>
    <mergeCell ref="E23:H23"/>
    <mergeCell ref="E26:H26"/>
    <mergeCell ref="E30:G30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4:H15">
    <cfRule type="cellIs" dxfId="12" priority="2" operator="equal">
      <formula>H13</formula>
    </cfRule>
  </conditionalFormatting>
  <conditionalFormatting sqref="H13">
    <cfRule type="cellIs" dxfId="11" priority="3" operator="equal">
      <formula>#REF!</formula>
    </cfRule>
  </conditionalFormatting>
  <conditionalFormatting sqref="H11:H12">
    <cfRule type="cellIs" dxfId="10" priority="4" operator="equal">
      <formula>H7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0"/>
  <sheetViews>
    <sheetView showGridLines="0" zoomScaleNormal="100" workbookViewId="0">
      <selection activeCell="B15" sqref="B15:B16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58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8">
        <v>43954</v>
      </c>
      <c r="B9" s="65" t="s">
        <v>32</v>
      </c>
      <c r="C9" s="14"/>
      <c r="D9" s="14"/>
      <c r="E9" s="14"/>
      <c r="F9" s="15"/>
      <c r="G9" s="16"/>
      <c r="H9" s="49">
        <v>1792.03</v>
      </c>
      <c r="I9" s="76"/>
    </row>
    <row r="10" spans="1:9" x14ac:dyDescent="0.2">
      <c r="A10" s="84"/>
      <c r="B10" s="44"/>
      <c r="C10" s="14"/>
      <c r="D10" s="14"/>
      <c r="E10" s="14"/>
      <c r="F10" s="15"/>
      <c r="G10" s="16"/>
      <c r="H10" s="49"/>
      <c r="I10" s="76"/>
    </row>
    <row r="11" spans="1:9" x14ac:dyDescent="0.2">
      <c r="A11" s="84"/>
      <c r="B11" s="13"/>
      <c r="C11" s="14"/>
      <c r="D11" s="14"/>
      <c r="E11" s="14"/>
      <c r="F11" s="15"/>
      <c r="G11" s="16"/>
      <c r="H11" s="49"/>
      <c r="I11" s="76"/>
    </row>
    <row r="12" spans="1:9" x14ac:dyDescent="0.2">
      <c r="A12" s="84"/>
      <c r="B12" s="13"/>
      <c r="C12" s="27"/>
      <c r="D12" s="51"/>
      <c r="E12" s="14"/>
      <c r="F12" s="15"/>
      <c r="G12" s="16"/>
      <c r="H12" s="49"/>
      <c r="I12" s="76"/>
    </row>
    <row r="13" spans="1:9" x14ac:dyDescent="0.2">
      <c r="A13" s="84"/>
      <c r="B13" s="13" t="s">
        <v>86</v>
      </c>
      <c r="C13" s="27"/>
      <c r="D13" s="51"/>
      <c r="E13" s="14"/>
      <c r="F13" s="15"/>
      <c r="G13" s="85"/>
      <c r="H13" s="49"/>
      <c r="I13" s="76"/>
    </row>
    <row r="14" spans="1:9" ht="13.5" thickBot="1" x14ac:dyDescent="0.25">
      <c r="A14" s="12"/>
      <c r="B14" s="13" t="s">
        <v>87</v>
      </c>
      <c r="C14" s="27"/>
      <c r="D14" s="86"/>
      <c r="E14" s="14"/>
      <c r="F14" s="15"/>
      <c r="G14" s="74"/>
      <c r="H14" s="49"/>
      <c r="I14" s="76"/>
    </row>
    <row r="15" spans="1:9" ht="13.5" customHeight="1" thickBot="1" x14ac:dyDescent="0.25">
      <c r="A15" s="145" t="s">
        <v>47</v>
      </c>
      <c r="B15" s="146" t="s">
        <v>15</v>
      </c>
      <c r="C15" s="146" t="s">
        <v>15</v>
      </c>
      <c r="D15" s="147" t="s">
        <v>16</v>
      </c>
      <c r="E15" s="147"/>
      <c r="F15" s="20">
        <f>SUM(F9:F14)</f>
        <v>0</v>
      </c>
      <c r="G15" s="54">
        <f>SUM(G9:G14)</f>
        <v>0</v>
      </c>
      <c r="H15" s="21">
        <v>1792.03</v>
      </c>
    </row>
    <row r="16" spans="1:9" ht="38.25" x14ac:dyDescent="0.2">
      <c r="A16" s="145"/>
      <c r="B16" s="146"/>
      <c r="C16" s="146"/>
      <c r="D16" s="147"/>
      <c r="E16" s="147"/>
      <c r="F16" s="22" t="s">
        <v>17</v>
      </c>
      <c r="G16" s="56" t="s">
        <v>18</v>
      </c>
      <c r="H16" s="23" t="s">
        <v>19</v>
      </c>
    </row>
    <row r="17" spans="1:8" x14ac:dyDescent="0.2">
      <c r="A17" s="24"/>
      <c r="B17" s="24"/>
      <c r="C17" s="24"/>
      <c r="D17" s="24"/>
      <c r="E17" s="24"/>
      <c r="F17" s="24"/>
      <c r="G17" s="24"/>
      <c r="H17" s="24"/>
    </row>
    <row r="18" spans="1:8" x14ac:dyDescent="0.2">
      <c r="A18" s="131" t="s">
        <v>21</v>
      </c>
      <c r="B18" s="131"/>
      <c r="C18" s="24"/>
      <c r="D18"/>
      <c r="E18"/>
      <c r="F18" s="124" t="s">
        <v>20</v>
      </c>
      <c r="G18" s="124"/>
      <c r="H18" s="78">
        <v>1792.03</v>
      </c>
    </row>
    <row r="19" spans="1:8" x14ac:dyDescent="0.2">
      <c r="A19" s="28" t="s">
        <v>23</v>
      </c>
      <c r="B19" s="79"/>
      <c r="C19" s="24"/>
      <c r="D19" s="24"/>
      <c r="E19" s="24"/>
      <c r="F19" s="24"/>
      <c r="G19" s="24"/>
      <c r="H19" s="24"/>
    </row>
    <row r="20" spans="1:8" x14ac:dyDescent="0.2">
      <c r="A20" s="132" t="s">
        <v>24</v>
      </c>
      <c r="B20" s="132"/>
      <c r="D20"/>
      <c r="E20"/>
      <c r="F20"/>
      <c r="G20"/>
      <c r="H20" s="24"/>
    </row>
    <row r="21" spans="1:8" x14ac:dyDescent="0.2">
      <c r="A21" s="29" t="s">
        <v>26</v>
      </c>
      <c r="B21" s="29" t="s">
        <v>25</v>
      </c>
      <c r="D21"/>
      <c r="E21"/>
      <c r="F21"/>
      <c r="G21"/>
      <c r="H21" s="24"/>
    </row>
    <row r="22" spans="1:8" x14ac:dyDescent="0.2">
      <c r="A22" s="14"/>
      <c r="B22" s="30"/>
      <c r="D22"/>
      <c r="E22" s="142" t="s">
        <v>83</v>
      </c>
      <c r="F22" s="142"/>
      <c r="G22" s="142"/>
      <c r="H22" s="142"/>
    </row>
    <row r="23" spans="1:8" x14ac:dyDescent="0.2">
      <c r="A23" s="14"/>
      <c r="B23" s="30"/>
      <c r="D23"/>
      <c r="E23"/>
      <c r="F23"/>
      <c r="G23"/>
      <c r="H23" s="24"/>
    </row>
    <row r="24" spans="1:8" x14ac:dyDescent="0.2">
      <c r="A24" s="14"/>
      <c r="B24" s="30"/>
      <c r="D24"/>
      <c r="E24"/>
      <c r="F24"/>
      <c r="G24"/>
      <c r="H24" s="24"/>
    </row>
    <row r="25" spans="1:8" x14ac:dyDescent="0.2">
      <c r="A25" s="14"/>
      <c r="B25" s="30"/>
      <c r="D25" s="32" t="s">
        <v>0</v>
      </c>
      <c r="E25" s="133" t="str">
        <f>B5</f>
        <v>COMUNIDADE CASA ESPERANÇA E VIDA - CCEV</v>
      </c>
      <c r="F25" s="133"/>
      <c r="G25" s="133"/>
      <c r="H25" s="133"/>
    </row>
    <row r="26" spans="1:8" x14ac:dyDescent="0.2">
      <c r="A26" s="14"/>
      <c r="B26" s="30"/>
      <c r="D26" s="33"/>
      <c r="E26" s="34"/>
      <c r="F26" s="34"/>
      <c r="G26" s="34"/>
      <c r="H26" s="35"/>
    </row>
    <row r="27" spans="1:8" x14ac:dyDescent="0.2">
      <c r="A27" s="14"/>
      <c r="B27" s="30"/>
      <c r="D27" s="36"/>
      <c r="E27" s="24"/>
      <c r="F27" s="24"/>
      <c r="G27" s="24"/>
      <c r="H27" s="37"/>
    </row>
    <row r="28" spans="1:8" x14ac:dyDescent="0.2">
      <c r="A28" s="14"/>
      <c r="B28" s="30"/>
      <c r="D28" s="38" t="s">
        <v>27</v>
      </c>
      <c r="E28" s="24"/>
      <c r="F28" s="24"/>
      <c r="G28" s="24"/>
      <c r="H28" s="37"/>
    </row>
    <row r="29" spans="1:8" x14ac:dyDescent="0.2">
      <c r="A29" s="14"/>
      <c r="B29" s="30"/>
      <c r="D29" s="36"/>
      <c r="E29" s="134" t="s">
        <v>28</v>
      </c>
      <c r="F29" s="134"/>
      <c r="G29" s="134"/>
      <c r="H29" s="39"/>
    </row>
    <row r="30" spans="1:8" x14ac:dyDescent="0.2">
      <c r="A30" s="43" t="s">
        <v>30</v>
      </c>
      <c r="B30" s="40">
        <f>SUM(B22:B29)</f>
        <v>0</v>
      </c>
      <c r="D30" s="41"/>
      <c r="E30" s="135" t="s">
        <v>57</v>
      </c>
      <c r="F30" s="135"/>
      <c r="G30" s="135"/>
      <c r="H30" s="42"/>
    </row>
  </sheetData>
  <mergeCells count="17">
    <mergeCell ref="E30:G30"/>
    <mergeCell ref="F18:G18"/>
    <mergeCell ref="A20:B20"/>
    <mergeCell ref="E22:H22"/>
    <mergeCell ref="E25:H25"/>
    <mergeCell ref="E29:G29"/>
    <mergeCell ref="A15:A16"/>
    <mergeCell ref="B15:B16"/>
    <mergeCell ref="C15:C16"/>
    <mergeCell ref="D15:E16"/>
    <mergeCell ref="A18:B18"/>
    <mergeCell ref="B5:D5"/>
    <mergeCell ref="A6:B6"/>
    <mergeCell ref="D6:E6"/>
    <mergeCell ref="G6:H6"/>
    <mergeCell ref="A7:E7"/>
    <mergeCell ref="G7:H7"/>
  </mergeCells>
  <conditionalFormatting sqref="H9:H14">
    <cfRule type="cellIs" dxfId="9" priority="3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5"/>
  <sheetViews>
    <sheetView showGridLines="0" topLeftCell="A4" zoomScaleNormal="100" workbookViewId="0">
      <selection activeCell="C14" sqref="C1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60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43983</v>
      </c>
      <c r="B9" s="65" t="s">
        <v>32</v>
      </c>
      <c r="C9" s="66"/>
      <c r="D9" s="66"/>
      <c r="E9" s="66"/>
      <c r="F9" s="67"/>
      <c r="G9" s="68"/>
      <c r="H9" s="69">
        <f>Maio!H15</f>
        <v>1792.03</v>
      </c>
      <c r="I9" s="70"/>
    </row>
    <row r="10" spans="1:9" x14ac:dyDescent="0.2">
      <c r="A10" s="12">
        <v>43986</v>
      </c>
      <c r="B10" s="13" t="s">
        <v>88</v>
      </c>
      <c r="C10" s="14"/>
      <c r="D10" s="51"/>
      <c r="E10" s="14"/>
      <c r="F10" s="15">
        <v>1750</v>
      </c>
      <c r="G10" s="74"/>
      <c r="H10" s="75">
        <v>3542.03</v>
      </c>
      <c r="I10" s="82"/>
    </row>
    <row r="11" spans="1:9" x14ac:dyDescent="0.2">
      <c r="A11" s="12">
        <v>44001</v>
      </c>
      <c r="B11" s="13" t="s">
        <v>85</v>
      </c>
      <c r="C11" s="14"/>
      <c r="D11" s="51"/>
      <c r="E11" s="14"/>
      <c r="F11" s="15">
        <v>1750</v>
      </c>
      <c r="G11" s="74"/>
      <c r="H11" s="75">
        <v>5292.03</v>
      </c>
      <c r="I11" s="82"/>
    </row>
    <row r="12" spans="1:9" x14ac:dyDescent="0.2">
      <c r="A12" s="12">
        <v>44007</v>
      </c>
      <c r="B12" s="13" t="s">
        <v>54</v>
      </c>
      <c r="C12" s="27" t="s">
        <v>38</v>
      </c>
      <c r="D12" s="71" t="s">
        <v>91</v>
      </c>
      <c r="E12" s="14"/>
      <c r="F12" s="15"/>
      <c r="G12" s="15">
        <v>2340</v>
      </c>
      <c r="H12" s="75"/>
      <c r="I12" s="76">
        <v>850843</v>
      </c>
    </row>
    <row r="13" spans="1:9" x14ac:dyDescent="0.2">
      <c r="A13" s="12">
        <v>44007</v>
      </c>
      <c r="B13" s="13" t="s">
        <v>34</v>
      </c>
      <c r="C13" s="27" t="s">
        <v>35</v>
      </c>
      <c r="D13" s="51">
        <v>43952</v>
      </c>
      <c r="E13" s="14"/>
      <c r="F13" s="15"/>
      <c r="G13" s="16">
        <v>47.42</v>
      </c>
      <c r="H13" s="75"/>
      <c r="I13" s="76">
        <v>850844</v>
      </c>
    </row>
    <row r="14" spans="1:9" x14ac:dyDescent="0.2">
      <c r="A14" s="12">
        <v>44007</v>
      </c>
      <c r="B14" s="13" t="s">
        <v>39</v>
      </c>
      <c r="C14" s="52" t="s">
        <v>40</v>
      </c>
      <c r="D14" s="51">
        <v>43922</v>
      </c>
      <c r="E14" s="14"/>
      <c r="F14" s="15"/>
      <c r="G14" s="16">
        <v>44.9</v>
      </c>
      <c r="H14" s="49"/>
      <c r="I14" s="50">
        <v>850845</v>
      </c>
    </row>
    <row r="15" spans="1:9" x14ac:dyDescent="0.2">
      <c r="A15" s="12">
        <v>44007</v>
      </c>
      <c r="B15" s="13" t="s">
        <v>41</v>
      </c>
      <c r="C15" s="27" t="s">
        <v>42</v>
      </c>
      <c r="D15" s="51">
        <v>43891</v>
      </c>
      <c r="E15" s="14"/>
      <c r="F15" s="15"/>
      <c r="G15" s="74">
        <v>170</v>
      </c>
      <c r="H15" s="75">
        <v>2689.71</v>
      </c>
      <c r="I15" s="76">
        <v>850846</v>
      </c>
    </row>
    <row r="16" spans="1:9" x14ac:dyDescent="0.2">
      <c r="A16" s="12">
        <v>44008</v>
      </c>
      <c r="B16" s="13" t="s">
        <v>45</v>
      </c>
      <c r="C16" s="27" t="s">
        <v>46</v>
      </c>
      <c r="D16" s="71" t="s">
        <v>91</v>
      </c>
      <c r="E16" s="14"/>
      <c r="F16" s="15"/>
      <c r="G16" s="74">
        <v>1500</v>
      </c>
      <c r="H16" s="75">
        <v>1189.71</v>
      </c>
      <c r="I16" s="76">
        <v>850847</v>
      </c>
    </row>
    <row r="17" spans="1:9" x14ac:dyDescent="0.2">
      <c r="A17" s="12">
        <v>44008</v>
      </c>
      <c r="B17" s="13" t="s">
        <v>55</v>
      </c>
      <c r="C17" s="27" t="s">
        <v>44</v>
      </c>
      <c r="D17" s="71" t="s">
        <v>91</v>
      </c>
      <c r="E17" s="14"/>
      <c r="F17" s="15"/>
      <c r="G17" s="74">
        <v>540</v>
      </c>
      <c r="H17" s="75">
        <v>649.71</v>
      </c>
      <c r="I17" s="76">
        <v>840848</v>
      </c>
    </row>
    <row r="18" spans="1:9" x14ac:dyDescent="0.2">
      <c r="A18" s="12">
        <v>44008</v>
      </c>
      <c r="B18" s="13" t="s">
        <v>41</v>
      </c>
      <c r="C18" s="27" t="s">
        <v>42</v>
      </c>
      <c r="D18" s="51">
        <v>43922</v>
      </c>
      <c r="E18" s="14"/>
      <c r="F18" s="15"/>
      <c r="G18" s="74">
        <v>170</v>
      </c>
      <c r="H18" s="75">
        <v>479.71</v>
      </c>
      <c r="I18" s="76">
        <v>850849</v>
      </c>
    </row>
    <row r="19" spans="1:9" x14ac:dyDescent="0.2">
      <c r="A19" s="12">
        <v>44008</v>
      </c>
      <c r="B19" s="13" t="s">
        <v>34</v>
      </c>
      <c r="C19" s="27" t="s">
        <v>35</v>
      </c>
      <c r="D19" s="51">
        <v>43983</v>
      </c>
      <c r="E19" s="14"/>
      <c r="F19" s="15"/>
      <c r="G19" s="16">
        <v>47.42</v>
      </c>
      <c r="H19" s="75"/>
      <c r="I19" s="76">
        <v>850850</v>
      </c>
    </row>
    <row r="20" spans="1:9" x14ac:dyDescent="0.2">
      <c r="A20" s="12">
        <v>44008</v>
      </c>
      <c r="B20" s="13" t="s">
        <v>39</v>
      </c>
      <c r="C20" s="52" t="s">
        <v>40</v>
      </c>
      <c r="D20" s="51">
        <v>43952</v>
      </c>
      <c r="E20" s="14"/>
      <c r="F20" s="15"/>
      <c r="G20" s="16">
        <v>44.9</v>
      </c>
      <c r="H20" s="49"/>
      <c r="I20" s="50">
        <v>850851</v>
      </c>
    </row>
    <row r="21" spans="1:9" x14ac:dyDescent="0.2">
      <c r="A21" s="12">
        <v>44008</v>
      </c>
      <c r="B21" s="13" t="s">
        <v>36</v>
      </c>
      <c r="C21" s="27" t="s">
        <v>37</v>
      </c>
      <c r="D21" s="51" t="s">
        <v>89</v>
      </c>
      <c r="E21" s="14"/>
      <c r="F21" s="15"/>
      <c r="G21" s="16">
        <v>56.43</v>
      </c>
      <c r="H21" s="75"/>
      <c r="I21" s="76">
        <v>850852</v>
      </c>
    </row>
    <row r="22" spans="1:9" x14ac:dyDescent="0.2">
      <c r="A22" s="12">
        <v>44008</v>
      </c>
      <c r="B22" s="13" t="s">
        <v>39</v>
      </c>
      <c r="C22" s="52" t="s">
        <v>40</v>
      </c>
      <c r="D22" s="51">
        <v>43983</v>
      </c>
      <c r="E22" s="14"/>
      <c r="F22" s="15"/>
      <c r="G22" s="16">
        <v>44.9</v>
      </c>
      <c r="H22" s="49">
        <v>286.06</v>
      </c>
      <c r="I22" s="50">
        <v>850853</v>
      </c>
    </row>
    <row r="23" spans="1:9" x14ac:dyDescent="0.2">
      <c r="A23" s="12">
        <v>44008</v>
      </c>
      <c r="B23" s="13" t="s">
        <v>41</v>
      </c>
      <c r="C23" s="27" t="s">
        <v>42</v>
      </c>
      <c r="D23" s="51">
        <v>43952</v>
      </c>
      <c r="E23" s="14"/>
      <c r="F23" s="15"/>
      <c r="G23" s="74">
        <v>170</v>
      </c>
      <c r="H23" s="75">
        <v>116.06</v>
      </c>
      <c r="I23" s="76">
        <v>850854</v>
      </c>
    </row>
    <row r="24" spans="1:9" ht="13.5" customHeight="1" thickBot="1" x14ac:dyDescent="0.25">
      <c r="A24" s="148" t="s">
        <v>47</v>
      </c>
      <c r="B24" s="146" t="s">
        <v>15</v>
      </c>
      <c r="C24" s="146" t="s">
        <v>15</v>
      </c>
      <c r="D24" s="146" t="s">
        <v>16</v>
      </c>
      <c r="E24" s="146"/>
      <c r="F24" s="20">
        <f>SUM(F9:F23)</f>
        <v>3500</v>
      </c>
      <c r="G24" s="54">
        <v>5175.97</v>
      </c>
      <c r="H24" s="88">
        <v>116.06</v>
      </c>
    </row>
    <row r="25" spans="1:9" ht="39" thickBot="1" x14ac:dyDescent="0.25">
      <c r="A25" s="148"/>
      <c r="B25" s="146"/>
      <c r="C25" s="146"/>
      <c r="D25" s="146"/>
      <c r="E25" s="146"/>
      <c r="F25" s="22" t="s">
        <v>17</v>
      </c>
      <c r="G25" s="56" t="s">
        <v>18</v>
      </c>
      <c r="H25" s="23" t="s">
        <v>19</v>
      </c>
    </row>
    <row r="26" spans="1:9" ht="13.5" thickBot="1" x14ac:dyDescent="0.25">
      <c r="A26" s="131" t="s">
        <v>21</v>
      </c>
      <c r="B26" s="131"/>
      <c r="C26" s="24"/>
      <c r="D26"/>
      <c r="E26"/>
      <c r="F26" s="124" t="s">
        <v>20</v>
      </c>
      <c r="G26" s="124"/>
      <c r="H26" s="89">
        <v>116.06</v>
      </c>
    </row>
    <row r="27" spans="1:9" x14ac:dyDescent="0.2">
      <c r="A27" s="132" t="s">
        <v>24</v>
      </c>
      <c r="B27" s="132"/>
      <c r="D27"/>
      <c r="E27"/>
      <c r="F27"/>
      <c r="G27"/>
      <c r="H27" s="24"/>
    </row>
    <row r="28" spans="1:9" x14ac:dyDescent="0.2">
      <c r="A28" s="29" t="s">
        <v>26</v>
      </c>
      <c r="B28" s="29" t="s">
        <v>25</v>
      </c>
      <c r="D28"/>
      <c r="E28"/>
      <c r="F28"/>
      <c r="G28"/>
      <c r="H28" s="24"/>
    </row>
    <row r="29" spans="1:9" x14ac:dyDescent="0.2">
      <c r="A29" s="14"/>
      <c r="B29" s="30"/>
      <c r="D29"/>
      <c r="E29" s="142" t="s">
        <v>90</v>
      </c>
      <c r="F29" s="142"/>
      <c r="G29" s="142"/>
      <c r="H29" s="142"/>
    </row>
    <row r="30" spans="1:9" x14ac:dyDescent="0.2">
      <c r="A30" s="14"/>
      <c r="B30" s="30"/>
      <c r="D30"/>
      <c r="E30"/>
      <c r="F30"/>
      <c r="G30"/>
      <c r="H30" s="24"/>
    </row>
    <row r="31" spans="1:9" ht="13.5" thickBot="1" x14ac:dyDescent="0.25">
      <c r="A31" s="14"/>
      <c r="B31" s="30"/>
      <c r="D31" s="32" t="s">
        <v>0</v>
      </c>
      <c r="E31" s="133" t="str">
        <f>B5</f>
        <v>COMUNIDADE CASA ESPERANÇA E VIDA - CCEV</v>
      </c>
      <c r="F31" s="133"/>
      <c r="G31" s="133"/>
      <c r="H31" s="133"/>
    </row>
    <row r="32" spans="1:9" x14ac:dyDescent="0.2">
      <c r="A32" s="14"/>
      <c r="B32" s="30"/>
      <c r="D32" s="36"/>
      <c r="E32" s="24"/>
      <c r="F32" s="24"/>
      <c r="G32" s="24"/>
      <c r="H32" s="37"/>
    </row>
    <row r="33" spans="1:8" x14ac:dyDescent="0.2">
      <c r="A33" s="14"/>
      <c r="B33" s="30"/>
      <c r="D33" s="38" t="s">
        <v>27</v>
      </c>
      <c r="E33" s="24"/>
      <c r="F33" s="24"/>
      <c r="G33" s="24"/>
      <c r="H33" s="37"/>
    </row>
    <row r="34" spans="1:8" x14ac:dyDescent="0.2">
      <c r="A34" s="14"/>
      <c r="B34" s="30"/>
      <c r="D34" s="36"/>
      <c r="E34" s="134" t="s">
        <v>28</v>
      </c>
      <c r="F34" s="134"/>
      <c r="G34" s="134"/>
      <c r="H34" s="39"/>
    </row>
    <row r="35" spans="1:8" x14ac:dyDescent="0.2">
      <c r="A35" s="43" t="s">
        <v>30</v>
      </c>
      <c r="B35" s="40">
        <f>SUM(B29:B34)</f>
        <v>0</v>
      </c>
      <c r="D35" s="41"/>
      <c r="E35" s="135" t="s">
        <v>57</v>
      </c>
      <c r="F35" s="135"/>
      <c r="G35" s="135"/>
      <c r="H35" s="42"/>
    </row>
  </sheetData>
  <mergeCells count="17">
    <mergeCell ref="E35:G35"/>
    <mergeCell ref="F26:G26"/>
    <mergeCell ref="A27:B27"/>
    <mergeCell ref="E29:H29"/>
    <mergeCell ref="E31:H31"/>
    <mergeCell ref="E34:G34"/>
    <mergeCell ref="A24:A25"/>
    <mergeCell ref="B24:B25"/>
    <mergeCell ref="C24:C25"/>
    <mergeCell ref="D24:E25"/>
    <mergeCell ref="A26:B26"/>
    <mergeCell ref="B5:D5"/>
    <mergeCell ref="A6:B6"/>
    <mergeCell ref="D6:E6"/>
    <mergeCell ref="G6:H6"/>
    <mergeCell ref="A7:E7"/>
    <mergeCell ref="G7:H7"/>
  </mergeCells>
  <conditionalFormatting sqref="H20">
    <cfRule type="cellIs" dxfId="8" priority="4" operator="equal">
      <formula>H15</formula>
    </cfRule>
  </conditionalFormatting>
  <conditionalFormatting sqref="H22">
    <cfRule type="cellIs" dxfId="7" priority="1" operator="equal">
      <formula>H17</formula>
    </cfRule>
  </conditionalFormatting>
  <conditionalFormatting sqref="H14">
    <cfRule type="cellIs" dxfId="6" priority="2" operator="equal">
      <formula>H9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0"/>
  <sheetViews>
    <sheetView showGridLines="0" topLeftCell="A5" zoomScaleNormal="100" workbookViewId="0">
      <selection activeCell="C14" sqref="C14"/>
    </sheetView>
  </sheetViews>
  <sheetFormatPr defaultRowHeight="12.75" x14ac:dyDescent="0.2"/>
  <cols>
    <col min="1" max="1" width="11.85546875" style="1"/>
    <col min="2" max="2" width="19.7109375" style="1"/>
    <col min="3" max="3" width="16.85546875" style="1"/>
    <col min="4" max="4" width="13.7109375" style="1"/>
    <col min="5" max="5" width="13.42578125" style="1"/>
    <col min="6" max="6" width="13" style="1"/>
    <col min="7" max="7" width="13.85546875" style="1"/>
    <col min="8" max="8" width="13" style="1"/>
    <col min="9" max="1025" width="9" style="1"/>
  </cols>
  <sheetData>
    <row r="1" spans="1:1024" x14ac:dyDescent="0.2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4" spans="1:1024" ht="22.5" customHeight="1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x14ac:dyDescent="0.2">
      <c r="A6" s="126" t="s">
        <v>2</v>
      </c>
      <c r="B6" s="126"/>
      <c r="C6" s="8" t="s">
        <v>63</v>
      </c>
      <c r="D6" s="127"/>
      <c r="E6" s="127"/>
      <c r="F6" s="9" t="s">
        <v>3</v>
      </c>
      <c r="G6" s="127" t="str">
        <f>Janeiro!G6</f>
        <v>MUNICIPAL</v>
      </c>
      <c r="H6" s="127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x14ac:dyDescent="0.2">
      <c r="A9" s="12">
        <v>43647</v>
      </c>
      <c r="B9" s="65" t="s">
        <v>32</v>
      </c>
      <c r="C9" s="66"/>
      <c r="D9" s="66"/>
      <c r="E9" s="66"/>
      <c r="F9" s="67"/>
      <c r="G9" s="68"/>
      <c r="H9" s="69">
        <v>116.06</v>
      </c>
      <c r="I9" s="70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x14ac:dyDescent="0.2">
      <c r="A10" s="12">
        <v>44020</v>
      </c>
      <c r="B10" s="13" t="s">
        <v>93</v>
      </c>
      <c r="C10" s="14"/>
      <c r="D10" s="51"/>
      <c r="E10" s="14"/>
      <c r="F10" s="15">
        <v>1750</v>
      </c>
      <c r="G10" s="74"/>
      <c r="H10" s="75">
        <v>1866.06</v>
      </c>
      <c r="I10" s="82"/>
    </row>
    <row r="11" spans="1:1024" x14ac:dyDescent="0.2">
      <c r="A11" s="12">
        <v>44029</v>
      </c>
      <c r="B11" s="13" t="s">
        <v>34</v>
      </c>
      <c r="C11" s="27" t="s">
        <v>35</v>
      </c>
      <c r="D11" s="51">
        <v>44013</v>
      </c>
      <c r="E11" s="14"/>
      <c r="F11" s="15"/>
      <c r="G11" s="16">
        <v>47.42</v>
      </c>
      <c r="H11" s="49">
        <v>1818.64</v>
      </c>
      <c r="I11" s="50">
        <v>850860</v>
      </c>
    </row>
    <row r="12" spans="1:1024" x14ac:dyDescent="0.2">
      <c r="A12" s="12">
        <v>44032</v>
      </c>
      <c r="B12" s="87" t="s">
        <v>62</v>
      </c>
      <c r="C12" s="27" t="s">
        <v>44</v>
      </c>
      <c r="D12" s="51">
        <v>43983</v>
      </c>
      <c r="E12" s="14">
        <v>229</v>
      </c>
      <c r="F12" s="15"/>
      <c r="G12" s="16">
        <v>180</v>
      </c>
      <c r="H12" s="75">
        <v>1638.64</v>
      </c>
      <c r="I12" s="76">
        <v>850859</v>
      </c>
    </row>
    <row r="13" spans="1:1024" x14ac:dyDescent="0.2">
      <c r="A13" s="12">
        <v>44039</v>
      </c>
      <c r="B13" s="13" t="s">
        <v>61</v>
      </c>
      <c r="C13" s="27" t="s">
        <v>38</v>
      </c>
      <c r="D13" s="51">
        <v>43983</v>
      </c>
      <c r="E13" s="14"/>
      <c r="F13" s="15"/>
      <c r="G13" s="16">
        <v>780</v>
      </c>
      <c r="H13" s="75">
        <v>858.64</v>
      </c>
      <c r="I13" s="76">
        <v>850857</v>
      </c>
    </row>
    <row r="14" spans="1:1024" x14ac:dyDescent="0.2">
      <c r="A14" s="12">
        <v>44040</v>
      </c>
      <c r="B14" s="13" t="s">
        <v>39</v>
      </c>
      <c r="C14" s="52" t="s">
        <v>40</v>
      </c>
      <c r="D14" s="51">
        <v>44013</v>
      </c>
      <c r="E14" s="14" t="s">
        <v>95</v>
      </c>
      <c r="F14" s="15"/>
      <c r="G14" s="16">
        <v>44.9</v>
      </c>
      <c r="H14" s="75">
        <v>813.74</v>
      </c>
      <c r="I14" s="76">
        <v>850855</v>
      </c>
    </row>
    <row r="15" spans="1:1024" x14ac:dyDescent="0.2">
      <c r="A15" s="18">
        <v>44043</v>
      </c>
      <c r="B15" s="13" t="s">
        <v>41</v>
      </c>
      <c r="C15" s="27" t="s">
        <v>42</v>
      </c>
      <c r="D15" s="51">
        <v>43983</v>
      </c>
      <c r="E15" s="14"/>
      <c r="F15" s="15"/>
      <c r="G15" s="74">
        <v>170</v>
      </c>
      <c r="H15" s="75">
        <v>643.74</v>
      </c>
      <c r="I15" s="76">
        <v>850856</v>
      </c>
    </row>
    <row r="16" spans="1:1024" ht="13.5" customHeight="1" thickBot="1" x14ac:dyDescent="0.25">
      <c r="A16" s="148" t="s">
        <v>47</v>
      </c>
      <c r="B16" s="146" t="s">
        <v>15</v>
      </c>
      <c r="C16" s="146" t="s">
        <v>15</v>
      </c>
      <c r="D16" s="146" t="s">
        <v>16</v>
      </c>
      <c r="E16" s="146"/>
      <c r="F16" s="20">
        <f>SUM(F9:F15)</f>
        <v>1750</v>
      </c>
      <c r="G16" s="54">
        <v>1222.32</v>
      </c>
      <c r="H16" s="88">
        <v>643.74</v>
      </c>
      <c r="I16"/>
    </row>
    <row r="17" spans="1:9" ht="25.5" x14ac:dyDescent="0.2">
      <c r="A17" s="148"/>
      <c r="B17" s="146"/>
      <c r="C17" s="146"/>
      <c r="D17" s="146"/>
      <c r="E17" s="146"/>
      <c r="F17" s="22" t="s">
        <v>17</v>
      </c>
      <c r="G17" s="56" t="s">
        <v>18</v>
      </c>
      <c r="H17" s="23" t="s">
        <v>19</v>
      </c>
      <c r="I17" s="1" t="s">
        <v>64</v>
      </c>
    </row>
    <row r="18" spans="1:9" x14ac:dyDescent="0.2">
      <c r="A18" s="24"/>
      <c r="B18" s="24"/>
      <c r="C18" s="24"/>
      <c r="D18" s="24"/>
      <c r="E18" s="24"/>
      <c r="F18" s="24"/>
      <c r="G18" s="24"/>
      <c r="H18" s="24"/>
    </row>
    <row r="19" spans="1:9" x14ac:dyDescent="0.2">
      <c r="A19" s="131" t="s">
        <v>21</v>
      </c>
      <c r="B19" s="131"/>
      <c r="C19" s="24"/>
      <c r="D19"/>
      <c r="E19"/>
      <c r="F19" s="124" t="s">
        <v>20</v>
      </c>
      <c r="G19" s="124"/>
      <c r="H19" s="89">
        <v>643.74</v>
      </c>
    </row>
    <row r="20" spans="1:9" x14ac:dyDescent="0.2">
      <c r="A20" s="28" t="s">
        <v>23</v>
      </c>
      <c r="B20" s="79"/>
      <c r="C20" s="24"/>
      <c r="D20" s="24"/>
      <c r="E20" s="24"/>
      <c r="F20" s="24"/>
      <c r="G20" s="24"/>
      <c r="H20" s="24"/>
    </row>
    <row r="21" spans="1:9" x14ac:dyDescent="0.2">
      <c r="A21" s="132" t="s">
        <v>24</v>
      </c>
      <c r="B21" s="132"/>
      <c r="D21"/>
      <c r="E21"/>
      <c r="F21"/>
      <c r="G21"/>
      <c r="H21" s="24"/>
    </row>
    <row r="22" spans="1:9" x14ac:dyDescent="0.2">
      <c r="A22" s="29" t="s">
        <v>26</v>
      </c>
      <c r="B22" s="29" t="s">
        <v>25</v>
      </c>
      <c r="D22"/>
      <c r="E22"/>
      <c r="F22"/>
      <c r="G22"/>
      <c r="H22" s="24"/>
    </row>
    <row r="23" spans="1:9" x14ac:dyDescent="0.2">
      <c r="A23" s="14"/>
      <c r="B23" s="30"/>
      <c r="D23"/>
      <c r="E23" s="142" t="s">
        <v>94</v>
      </c>
      <c r="F23" s="142"/>
      <c r="G23" s="142"/>
      <c r="H23" s="142"/>
    </row>
    <row r="24" spans="1:9" x14ac:dyDescent="0.2">
      <c r="A24" s="14"/>
      <c r="B24" s="30"/>
      <c r="D24"/>
      <c r="E24"/>
      <c r="F24"/>
      <c r="G24"/>
      <c r="H24" s="24"/>
    </row>
    <row r="25" spans="1:9" x14ac:dyDescent="0.2">
      <c r="A25" s="14"/>
      <c r="B25" s="30"/>
      <c r="D25" s="32" t="s">
        <v>0</v>
      </c>
      <c r="E25" s="133" t="str">
        <f>B5</f>
        <v>COMUNIDADE CASA ESPERANÇA E VIDA - CCEV</v>
      </c>
      <c r="F25" s="133"/>
      <c r="G25" s="133"/>
      <c r="H25" s="133"/>
    </row>
    <row r="26" spans="1:9" x14ac:dyDescent="0.2">
      <c r="A26" s="14"/>
      <c r="B26" s="30"/>
      <c r="D26" s="33"/>
      <c r="E26" s="34"/>
      <c r="F26" s="34"/>
      <c r="G26" s="34"/>
      <c r="H26" s="35"/>
    </row>
    <row r="27" spans="1:9" x14ac:dyDescent="0.2">
      <c r="A27" s="14"/>
      <c r="B27" s="30"/>
      <c r="D27" s="36"/>
      <c r="E27" s="24"/>
      <c r="F27" s="24"/>
      <c r="G27" s="24"/>
      <c r="H27" s="37"/>
    </row>
    <row r="28" spans="1:9" x14ac:dyDescent="0.2">
      <c r="A28" s="14"/>
      <c r="B28" s="30"/>
      <c r="D28" s="38" t="s">
        <v>27</v>
      </c>
      <c r="E28" s="24"/>
      <c r="F28" s="24"/>
      <c r="G28" s="24"/>
      <c r="H28" s="37"/>
    </row>
    <row r="29" spans="1:9" x14ac:dyDescent="0.2">
      <c r="A29" s="14"/>
      <c r="B29" s="30"/>
      <c r="D29" s="36"/>
      <c r="E29" s="134" t="s">
        <v>28</v>
      </c>
      <c r="F29" s="134"/>
      <c r="G29" s="134"/>
      <c r="H29" s="39"/>
    </row>
    <row r="30" spans="1:9" x14ac:dyDescent="0.2">
      <c r="A30" s="43" t="s">
        <v>30</v>
      </c>
      <c r="B30" s="40">
        <f>SUM(B23:B29)</f>
        <v>0</v>
      </c>
      <c r="D30" s="41"/>
      <c r="E30" s="135" t="s">
        <v>57</v>
      </c>
      <c r="F30" s="135"/>
      <c r="G30" s="135"/>
      <c r="H30" s="42"/>
    </row>
  </sheetData>
  <mergeCells count="17">
    <mergeCell ref="E30:G30"/>
    <mergeCell ref="F19:G19"/>
    <mergeCell ref="A21:B21"/>
    <mergeCell ref="E23:H23"/>
    <mergeCell ref="E25:H25"/>
    <mergeCell ref="E29:G29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1">
    <cfRule type="cellIs" dxfId="5" priority="1" operator="equal">
      <formula>H1048572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5"/>
  <sheetViews>
    <sheetView showGridLines="0" zoomScaleNormal="100" workbookViewId="0">
      <selection activeCell="C14" sqref="C1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12" x14ac:dyDescent="0.2">
      <c r="A1"/>
      <c r="B1">
        <v>153</v>
      </c>
      <c r="C1"/>
      <c r="D1"/>
      <c r="E1"/>
      <c r="F1"/>
      <c r="G1"/>
      <c r="H1"/>
      <c r="I1"/>
      <c r="L1"/>
    </row>
    <row r="2" spans="1:12" x14ac:dyDescent="0.2">
      <c r="A2"/>
      <c r="B2"/>
      <c r="C2"/>
      <c r="D2"/>
      <c r="E2"/>
      <c r="F2"/>
      <c r="G2"/>
      <c r="H2"/>
      <c r="I2"/>
      <c r="L2"/>
    </row>
    <row r="3" spans="1:12" x14ac:dyDescent="0.2">
      <c r="A3"/>
      <c r="B3"/>
      <c r="C3"/>
      <c r="D3"/>
      <c r="E3"/>
      <c r="F3"/>
      <c r="G3"/>
      <c r="H3"/>
      <c r="I3"/>
      <c r="L3"/>
    </row>
    <row r="4" spans="1:12" x14ac:dyDescent="0.2">
      <c r="A4"/>
      <c r="B4"/>
      <c r="C4"/>
      <c r="D4"/>
      <c r="E4"/>
      <c r="F4"/>
      <c r="G4"/>
      <c r="H4"/>
      <c r="I4"/>
      <c r="L4"/>
    </row>
    <row r="5" spans="1:12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  <c r="L5"/>
    </row>
    <row r="6" spans="1:12" x14ac:dyDescent="0.2">
      <c r="A6" s="126" t="s">
        <v>2</v>
      </c>
      <c r="B6" s="126"/>
      <c r="C6" s="90" t="s">
        <v>65</v>
      </c>
      <c r="D6" s="127"/>
      <c r="E6" s="127"/>
      <c r="F6" s="9" t="s">
        <v>3</v>
      </c>
      <c r="G6" s="127" t="str">
        <f>Janeiro!G6</f>
        <v>MUNICIPAL</v>
      </c>
      <c r="H6" s="127"/>
      <c r="I6"/>
      <c r="L6"/>
    </row>
    <row r="7" spans="1:12" x14ac:dyDescent="0.2">
      <c r="A7" s="129"/>
      <c r="B7" s="129"/>
      <c r="C7" s="129"/>
      <c r="D7" s="129"/>
      <c r="E7" s="129"/>
      <c r="F7" s="3" t="s">
        <v>66</v>
      </c>
      <c r="G7" s="144">
        <v>2020</v>
      </c>
      <c r="H7" s="144"/>
      <c r="I7"/>
      <c r="L7"/>
    </row>
    <row r="8" spans="1:12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  <c r="L8"/>
    </row>
    <row r="9" spans="1:12" x14ac:dyDescent="0.2">
      <c r="A9" s="12">
        <v>44044</v>
      </c>
      <c r="B9" s="65" t="s">
        <v>32</v>
      </c>
      <c r="C9" s="66"/>
      <c r="D9" s="66"/>
      <c r="E9" s="66"/>
      <c r="F9" s="67"/>
      <c r="G9" s="68"/>
      <c r="H9" s="69">
        <v>643.74</v>
      </c>
      <c r="I9" s="70"/>
      <c r="L9"/>
    </row>
    <row r="10" spans="1:12" x14ac:dyDescent="0.2">
      <c r="A10" s="12">
        <v>44046</v>
      </c>
      <c r="B10" s="13" t="s">
        <v>67</v>
      </c>
      <c r="C10" s="27" t="s">
        <v>46</v>
      </c>
      <c r="D10" s="92">
        <v>43983</v>
      </c>
      <c r="E10" s="14">
        <v>229</v>
      </c>
      <c r="F10" s="15"/>
      <c r="G10" s="16">
        <v>500</v>
      </c>
      <c r="H10" s="49">
        <v>143.74</v>
      </c>
      <c r="I10" s="50">
        <v>850858</v>
      </c>
      <c r="L10"/>
    </row>
    <row r="11" spans="1:12" x14ac:dyDescent="0.2">
      <c r="A11" s="12">
        <v>44046</v>
      </c>
      <c r="B11" s="13" t="s">
        <v>36</v>
      </c>
      <c r="C11" s="27" t="s">
        <v>37</v>
      </c>
      <c r="D11" s="51" t="s">
        <v>97</v>
      </c>
      <c r="E11" s="14"/>
      <c r="F11" s="15"/>
      <c r="G11" s="16">
        <v>55.78</v>
      </c>
      <c r="H11" s="75">
        <v>87.96</v>
      </c>
      <c r="I11" s="76">
        <v>850861</v>
      </c>
      <c r="L11"/>
    </row>
    <row r="12" spans="1:12" x14ac:dyDescent="0.2">
      <c r="A12" s="18">
        <v>44055</v>
      </c>
      <c r="B12" s="13" t="s">
        <v>76</v>
      </c>
      <c r="C12" s="91"/>
      <c r="D12" s="14"/>
      <c r="E12" s="14"/>
      <c r="F12" s="15">
        <v>1750</v>
      </c>
      <c r="G12" s="16"/>
      <c r="H12" s="49">
        <v>1837.96</v>
      </c>
      <c r="I12" s="17"/>
      <c r="L12"/>
    </row>
    <row r="13" spans="1:12" x14ac:dyDescent="0.2">
      <c r="A13" s="18">
        <v>44064</v>
      </c>
      <c r="B13" s="13" t="s">
        <v>68</v>
      </c>
      <c r="C13" s="14" t="s">
        <v>35</v>
      </c>
      <c r="D13" s="51">
        <v>44044</v>
      </c>
      <c r="E13" s="14"/>
      <c r="F13" s="15"/>
      <c r="G13" s="16">
        <v>47.42</v>
      </c>
      <c r="H13" s="49">
        <v>1790.54</v>
      </c>
      <c r="I13" s="50">
        <v>850864</v>
      </c>
      <c r="L13"/>
    </row>
    <row r="14" spans="1:12" x14ac:dyDescent="0.2">
      <c r="A14" s="18">
        <v>44064</v>
      </c>
      <c r="B14" s="13" t="s">
        <v>39</v>
      </c>
      <c r="C14" s="52" t="s">
        <v>40</v>
      </c>
      <c r="D14" s="51">
        <v>44044</v>
      </c>
      <c r="E14" s="14" t="s">
        <v>98</v>
      </c>
      <c r="F14" s="15"/>
      <c r="G14" s="16">
        <v>44.9</v>
      </c>
      <c r="H14" s="49">
        <v>1745.64</v>
      </c>
      <c r="I14" s="50">
        <v>850868</v>
      </c>
      <c r="L14"/>
    </row>
    <row r="15" spans="1:12" x14ac:dyDescent="0.2">
      <c r="A15" s="18">
        <v>44067</v>
      </c>
      <c r="B15" s="13" t="s">
        <v>55</v>
      </c>
      <c r="C15" s="14" t="s">
        <v>44</v>
      </c>
      <c r="D15" s="51">
        <v>44013</v>
      </c>
      <c r="E15" s="14">
        <v>229</v>
      </c>
      <c r="F15" s="15"/>
      <c r="G15" s="16">
        <v>180</v>
      </c>
      <c r="H15" s="49">
        <v>1565.64</v>
      </c>
      <c r="I15" s="50">
        <v>850866</v>
      </c>
      <c r="L15"/>
    </row>
    <row r="16" spans="1:12" x14ac:dyDescent="0.2">
      <c r="A16" s="18">
        <v>44067</v>
      </c>
      <c r="B16" s="13" t="s">
        <v>67</v>
      </c>
      <c r="C16" s="27" t="s">
        <v>46</v>
      </c>
      <c r="D16" s="92">
        <v>44013</v>
      </c>
      <c r="E16" s="14">
        <v>229</v>
      </c>
      <c r="F16" s="15"/>
      <c r="G16" s="16">
        <v>500</v>
      </c>
      <c r="H16" s="49">
        <v>1065.6400000000001</v>
      </c>
      <c r="I16" s="50">
        <v>850867</v>
      </c>
      <c r="L16"/>
    </row>
    <row r="17" spans="1:12" x14ac:dyDescent="0.2">
      <c r="A17" s="18">
        <v>44067</v>
      </c>
      <c r="B17" s="13" t="s">
        <v>61</v>
      </c>
      <c r="C17" s="14" t="s">
        <v>38</v>
      </c>
      <c r="D17" s="51">
        <v>44013</v>
      </c>
      <c r="E17" s="14"/>
      <c r="F17" s="15"/>
      <c r="G17" s="16">
        <v>780</v>
      </c>
      <c r="H17" s="49">
        <v>285.64</v>
      </c>
      <c r="I17" s="50">
        <v>850865</v>
      </c>
      <c r="L17"/>
    </row>
    <row r="18" spans="1:12" x14ac:dyDescent="0.2">
      <c r="A18" s="12">
        <v>44068</v>
      </c>
      <c r="B18" s="13" t="s">
        <v>36</v>
      </c>
      <c r="C18" s="27" t="s">
        <v>37</v>
      </c>
      <c r="D18" s="51" t="s">
        <v>99</v>
      </c>
      <c r="E18" s="14"/>
      <c r="F18" s="15"/>
      <c r="G18" s="16">
        <v>55.26</v>
      </c>
      <c r="H18" s="75">
        <v>230.38</v>
      </c>
      <c r="I18" s="76">
        <v>850862</v>
      </c>
      <c r="L18"/>
    </row>
    <row r="19" spans="1:12" ht="13.5" thickBot="1" x14ac:dyDescent="0.25">
      <c r="A19" s="12">
        <v>44074</v>
      </c>
      <c r="B19" s="13" t="s">
        <v>41</v>
      </c>
      <c r="C19" s="27" t="s">
        <v>42</v>
      </c>
      <c r="D19" s="51">
        <v>44013</v>
      </c>
      <c r="E19" s="14"/>
      <c r="F19" s="15"/>
      <c r="G19" s="74">
        <v>170</v>
      </c>
      <c r="H19" s="75">
        <v>60.38</v>
      </c>
      <c r="I19" s="76">
        <v>850863</v>
      </c>
      <c r="L19"/>
    </row>
    <row r="20" spans="1:12" ht="13.5" customHeight="1" x14ac:dyDescent="0.2">
      <c r="A20" s="145" t="s">
        <v>47</v>
      </c>
      <c r="B20" s="146" t="s">
        <v>69</v>
      </c>
      <c r="C20" s="146" t="s">
        <v>15</v>
      </c>
      <c r="D20" s="149" t="s">
        <v>16</v>
      </c>
      <c r="E20" s="149"/>
      <c r="F20" s="20">
        <f>SUM(F9:F19)</f>
        <v>1750</v>
      </c>
      <c r="G20" s="54">
        <v>2333.36</v>
      </c>
      <c r="H20" s="21"/>
      <c r="L20"/>
    </row>
    <row r="21" spans="1:12" ht="38.25" x14ac:dyDescent="0.2">
      <c r="A21" s="145"/>
      <c r="B21" s="146"/>
      <c r="C21" s="146"/>
      <c r="D21" s="149"/>
      <c r="E21" s="149"/>
      <c r="F21" s="22" t="s">
        <v>17</v>
      </c>
      <c r="G21" s="56" t="s">
        <v>18</v>
      </c>
      <c r="H21" s="23" t="s">
        <v>19</v>
      </c>
      <c r="L21"/>
    </row>
    <row r="22" spans="1:12" x14ac:dyDescent="0.2">
      <c r="A22" s="24"/>
      <c r="B22" s="24"/>
      <c r="C22" s="24"/>
      <c r="D22" s="24"/>
      <c r="E22" s="24"/>
      <c r="F22" s="24"/>
      <c r="G22" s="24"/>
      <c r="H22" s="24"/>
      <c r="L22"/>
    </row>
    <row r="23" spans="1:12" x14ac:dyDescent="0.2">
      <c r="A23" s="131" t="s">
        <v>21</v>
      </c>
      <c r="B23" s="131"/>
      <c r="C23" s="24"/>
      <c r="D23"/>
      <c r="E23"/>
      <c r="F23" s="124" t="s">
        <v>20</v>
      </c>
      <c r="G23" s="124"/>
      <c r="H23" s="78">
        <v>60.38</v>
      </c>
      <c r="L23"/>
    </row>
    <row r="24" spans="1:12" x14ac:dyDescent="0.2">
      <c r="A24" s="28" t="s">
        <v>23</v>
      </c>
      <c r="B24" s="79" t="e">
        <f>Fevereiro!#REF!</f>
        <v>#REF!</v>
      </c>
      <c r="C24" s="24"/>
      <c r="D24" s="24"/>
      <c r="E24" s="24"/>
      <c r="F24" s="24"/>
      <c r="G24" s="24"/>
      <c r="H24" s="24"/>
      <c r="L24"/>
    </row>
    <row r="25" spans="1:12" x14ac:dyDescent="0.2">
      <c r="A25" s="132" t="s">
        <v>24</v>
      </c>
      <c r="B25" s="132"/>
      <c r="D25"/>
      <c r="E25"/>
      <c r="F25"/>
      <c r="G25"/>
      <c r="H25" s="24"/>
      <c r="L25"/>
    </row>
    <row r="26" spans="1:12" x14ac:dyDescent="0.2">
      <c r="A26" s="29" t="s">
        <v>26</v>
      </c>
      <c r="B26" s="29" t="s">
        <v>25</v>
      </c>
      <c r="D26"/>
      <c r="E26"/>
      <c r="F26"/>
      <c r="G26"/>
      <c r="H26" s="24"/>
      <c r="L26" s="24"/>
    </row>
    <row r="27" spans="1:12" x14ac:dyDescent="0.2">
      <c r="A27" s="91"/>
      <c r="B27" s="30"/>
      <c r="D27"/>
      <c r="E27" s="142" t="s">
        <v>96</v>
      </c>
      <c r="F27" s="142"/>
      <c r="G27" s="142"/>
      <c r="H27" s="142"/>
      <c r="L27" s="24"/>
    </row>
    <row r="28" spans="1:12" x14ac:dyDescent="0.2">
      <c r="A28" s="14"/>
      <c r="B28" s="30"/>
      <c r="D28"/>
      <c r="E28"/>
      <c r="F28"/>
      <c r="G28"/>
      <c r="H28" s="24"/>
    </row>
    <row r="29" spans="1:12" x14ac:dyDescent="0.2">
      <c r="A29" s="14"/>
      <c r="B29" s="30"/>
      <c r="D29"/>
      <c r="E29"/>
      <c r="F29"/>
      <c r="G29"/>
      <c r="H29" s="24"/>
    </row>
    <row r="30" spans="1:12" x14ac:dyDescent="0.2">
      <c r="A30" s="14"/>
      <c r="B30" s="30"/>
      <c r="D30" s="32" t="s">
        <v>0</v>
      </c>
      <c r="E30" s="133" t="str">
        <f>B5</f>
        <v>COMUNIDADE CASA ESPERANÇA E VIDA - CCEV</v>
      </c>
      <c r="F30" s="133"/>
      <c r="G30" s="133"/>
      <c r="H30" s="133"/>
    </row>
    <row r="31" spans="1:12" x14ac:dyDescent="0.2">
      <c r="A31" s="14"/>
      <c r="B31" s="30"/>
      <c r="D31" s="33"/>
      <c r="E31" s="34"/>
      <c r="F31" s="34"/>
      <c r="G31" s="34"/>
      <c r="H31" s="35"/>
    </row>
    <row r="32" spans="1:12" x14ac:dyDescent="0.2">
      <c r="A32" s="14"/>
      <c r="B32" s="30"/>
      <c r="D32" s="36"/>
      <c r="E32" s="24"/>
      <c r="F32" s="24"/>
      <c r="G32" s="24"/>
      <c r="H32" s="37"/>
    </row>
    <row r="33" spans="1:8" x14ac:dyDescent="0.2">
      <c r="A33" s="14"/>
      <c r="B33" s="30"/>
      <c r="D33" s="38" t="s">
        <v>27</v>
      </c>
      <c r="E33" s="24"/>
      <c r="F33" s="24"/>
      <c r="G33" s="24"/>
      <c r="H33" s="37"/>
    </row>
    <row r="34" spans="1:8" x14ac:dyDescent="0.2">
      <c r="A34" s="14"/>
      <c r="B34" s="30"/>
      <c r="D34" s="36"/>
      <c r="E34" s="134" t="s">
        <v>28</v>
      </c>
      <c r="F34" s="134"/>
      <c r="G34" s="134"/>
      <c r="H34" s="39"/>
    </row>
    <row r="35" spans="1:8" x14ac:dyDescent="0.2">
      <c r="A35" s="43" t="s">
        <v>30</v>
      </c>
      <c r="B35" s="40"/>
      <c r="D35" s="41"/>
      <c r="E35" s="135" t="s">
        <v>57</v>
      </c>
      <c r="F35" s="135"/>
      <c r="G35" s="135"/>
      <c r="H35" s="42"/>
    </row>
  </sheetData>
  <mergeCells count="17">
    <mergeCell ref="E35:G35"/>
    <mergeCell ref="F23:G23"/>
    <mergeCell ref="A25:B25"/>
    <mergeCell ref="E27:H27"/>
    <mergeCell ref="E30:H30"/>
    <mergeCell ref="E34:G34"/>
    <mergeCell ref="A20:A21"/>
    <mergeCell ref="B20:B21"/>
    <mergeCell ref="C20:C21"/>
    <mergeCell ref="D20:E21"/>
    <mergeCell ref="A23:B23"/>
    <mergeCell ref="B5:D5"/>
    <mergeCell ref="A6:B6"/>
    <mergeCell ref="D6:E6"/>
    <mergeCell ref="G6:H6"/>
    <mergeCell ref="A7:E7"/>
    <mergeCell ref="G7:H7"/>
  </mergeCells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1"/>
  <sheetViews>
    <sheetView showGridLines="0" topLeftCell="A13" zoomScaleNormal="100" workbookViewId="0">
      <selection activeCell="C11" sqref="C11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90" t="s">
        <v>70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44077</v>
      </c>
      <c r="B9" s="65" t="s">
        <v>32</v>
      </c>
      <c r="C9" s="66"/>
      <c r="D9" s="66"/>
      <c r="E9" s="66"/>
      <c r="F9" s="67"/>
      <c r="G9" s="68"/>
      <c r="H9" s="69">
        <v>60.38</v>
      </c>
      <c r="I9" s="70"/>
    </row>
    <row r="10" spans="1:9" x14ac:dyDescent="0.2">
      <c r="A10" s="18">
        <v>44083</v>
      </c>
      <c r="B10" s="13" t="s">
        <v>77</v>
      </c>
      <c r="C10" s="91"/>
      <c r="D10" s="14"/>
      <c r="E10" s="14"/>
      <c r="F10" s="15">
        <v>1750</v>
      </c>
      <c r="G10" s="16"/>
      <c r="H10" s="49">
        <v>1810.38</v>
      </c>
      <c r="I10" s="17"/>
    </row>
    <row r="11" spans="1:9" x14ac:dyDescent="0.2">
      <c r="A11" s="18">
        <v>44091</v>
      </c>
      <c r="B11" s="13" t="s">
        <v>39</v>
      </c>
      <c r="C11" s="52" t="s">
        <v>40</v>
      </c>
      <c r="D11" s="51">
        <v>44075</v>
      </c>
      <c r="E11" s="14" t="s">
        <v>78</v>
      </c>
      <c r="F11" s="15"/>
      <c r="G11" s="16">
        <v>44.9</v>
      </c>
      <c r="H11" s="49">
        <v>1765.48</v>
      </c>
      <c r="I11" s="50">
        <v>850869</v>
      </c>
    </row>
    <row r="12" spans="1:9" x14ac:dyDescent="0.2">
      <c r="A12" s="18">
        <v>44095</v>
      </c>
      <c r="B12" s="13" t="s">
        <v>55</v>
      </c>
      <c r="C12" s="14" t="s">
        <v>44</v>
      </c>
      <c r="D12" s="51">
        <v>44044</v>
      </c>
      <c r="E12" s="14">
        <v>227</v>
      </c>
      <c r="F12" s="15"/>
      <c r="G12" s="16">
        <v>180</v>
      </c>
      <c r="H12" s="49">
        <v>450.82</v>
      </c>
      <c r="I12" s="50">
        <v>850872</v>
      </c>
    </row>
    <row r="13" spans="1:9" x14ac:dyDescent="0.2">
      <c r="A13" s="18">
        <v>44097</v>
      </c>
      <c r="B13" s="13" t="s">
        <v>68</v>
      </c>
      <c r="C13" s="14" t="s">
        <v>35</v>
      </c>
      <c r="D13" s="51">
        <v>44044</v>
      </c>
      <c r="E13" s="14"/>
      <c r="F13" s="15"/>
      <c r="G13" s="16">
        <v>48.92</v>
      </c>
      <c r="H13" s="49">
        <v>1536.56</v>
      </c>
      <c r="I13" s="50">
        <v>850874</v>
      </c>
    </row>
    <row r="14" spans="1:9" x14ac:dyDescent="0.2">
      <c r="A14" s="18">
        <v>44099</v>
      </c>
      <c r="B14" s="13" t="s">
        <v>61</v>
      </c>
      <c r="C14" s="14" t="s">
        <v>38</v>
      </c>
      <c r="D14" s="51">
        <v>44044</v>
      </c>
      <c r="E14" s="14"/>
      <c r="F14" s="15"/>
      <c r="G14" s="16">
        <v>780</v>
      </c>
      <c r="H14" s="49"/>
      <c r="I14" s="50">
        <v>850871</v>
      </c>
    </row>
    <row r="15" spans="1:9" ht="13.5" thickBot="1" x14ac:dyDescent="0.25">
      <c r="A15" s="18">
        <v>44104</v>
      </c>
      <c r="B15" s="13" t="s">
        <v>67</v>
      </c>
      <c r="C15" s="27" t="s">
        <v>46</v>
      </c>
      <c r="D15" s="92">
        <v>44044</v>
      </c>
      <c r="E15" s="14">
        <v>227</v>
      </c>
      <c r="F15" s="15"/>
      <c r="G15" s="16">
        <v>500</v>
      </c>
      <c r="H15" s="49">
        <v>256.56</v>
      </c>
      <c r="I15" s="50">
        <v>850873</v>
      </c>
    </row>
    <row r="16" spans="1:9" ht="13.5" customHeight="1" thickBot="1" x14ac:dyDescent="0.25">
      <c r="A16" s="145" t="s">
        <v>47</v>
      </c>
      <c r="B16" s="146" t="s">
        <v>15</v>
      </c>
      <c r="C16" s="146" t="s">
        <v>15</v>
      </c>
      <c r="D16" s="147" t="s">
        <v>16</v>
      </c>
      <c r="E16" s="147"/>
      <c r="F16" s="20">
        <f>SUM(F9:F15)</f>
        <v>1750</v>
      </c>
      <c r="G16" s="54">
        <f>SUM(G9:G15)</f>
        <v>1553.82</v>
      </c>
      <c r="H16" s="107">
        <v>256.56</v>
      </c>
    </row>
    <row r="17" spans="1:8" ht="38.25" x14ac:dyDescent="0.2">
      <c r="A17" s="145"/>
      <c r="B17" s="146"/>
      <c r="C17" s="146"/>
      <c r="D17" s="147"/>
      <c r="E17" s="147"/>
      <c r="F17" s="22" t="s">
        <v>17</v>
      </c>
      <c r="G17" s="56" t="s">
        <v>18</v>
      </c>
      <c r="H17" s="23" t="s">
        <v>19</v>
      </c>
    </row>
    <row r="18" spans="1:8" x14ac:dyDescent="0.2">
      <c r="A18" s="24"/>
      <c r="B18" s="24"/>
      <c r="C18" s="24"/>
      <c r="D18" s="24"/>
      <c r="E18" s="24"/>
      <c r="F18" s="24"/>
      <c r="G18" s="24"/>
      <c r="H18" s="24"/>
    </row>
    <row r="19" spans="1:8" x14ac:dyDescent="0.2">
      <c r="A19" s="131" t="s">
        <v>21</v>
      </c>
      <c r="B19" s="131"/>
      <c r="C19" s="24"/>
      <c r="D19"/>
      <c r="E19"/>
      <c r="F19" s="124" t="s">
        <v>20</v>
      </c>
      <c r="G19" s="124"/>
      <c r="H19" s="108">
        <v>256.56</v>
      </c>
    </row>
    <row r="20" spans="1:8" x14ac:dyDescent="0.2">
      <c r="A20" s="28" t="s">
        <v>23</v>
      </c>
      <c r="B20" s="79"/>
      <c r="C20" s="24"/>
      <c r="D20" s="24"/>
      <c r="E20" s="24"/>
      <c r="F20" s="24"/>
      <c r="G20" s="24"/>
      <c r="H20" s="24"/>
    </row>
    <row r="21" spans="1:8" x14ac:dyDescent="0.2">
      <c r="A21" s="132" t="s">
        <v>24</v>
      </c>
      <c r="B21" s="132"/>
      <c r="D21"/>
      <c r="E21"/>
      <c r="F21"/>
      <c r="G21"/>
      <c r="H21" s="24"/>
    </row>
    <row r="22" spans="1:8" x14ac:dyDescent="0.2">
      <c r="A22" s="29" t="s">
        <v>26</v>
      </c>
      <c r="B22" s="29" t="s">
        <v>25</v>
      </c>
      <c r="D22"/>
      <c r="E22"/>
      <c r="F22"/>
      <c r="G22"/>
      <c r="H22" s="24"/>
    </row>
    <row r="23" spans="1:8" x14ac:dyDescent="0.2">
      <c r="A23" s="14"/>
      <c r="B23" s="30"/>
      <c r="D23"/>
      <c r="E23" s="142" t="s">
        <v>100</v>
      </c>
      <c r="F23" s="142"/>
      <c r="G23" s="142"/>
      <c r="H23" s="142"/>
    </row>
    <row r="24" spans="1:8" x14ac:dyDescent="0.2">
      <c r="A24" s="14"/>
      <c r="B24" s="30"/>
      <c r="D24"/>
      <c r="E24"/>
      <c r="F24"/>
      <c r="G24"/>
      <c r="H24" s="24"/>
    </row>
    <row r="25" spans="1:8" x14ac:dyDescent="0.2">
      <c r="A25" s="14"/>
      <c r="B25" s="30"/>
      <c r="D25"/>
      <c r="E25"/>
      <c r="F25"/>
      <c r="G25"/>
      <c r="H25" s="24"/>
    </row>
    <row r="26" spans="1:8" x14ac:dyDescent="0.2">
      <c r="A26" s="14"/>
      <c r="B26" s="30"/>
      <c r="D26" s="32" t="s">
        <v>0</v>
      </c>
      <c r="E26" s="133" t="str">
        <f>B5</f>
        <v>COMUNIDADE CASA ESPERANÇA E VIDA - CCEV</v>
      </c>
      <c r="F26" s="133"/>
      <c r="G26" s="133"/>
      <c r="H26" s="133"/>
    </row>
    <row r="27" spans="1:8" x14ac:dyDescent="0.2">
      <c r="A27" s="14"/>
      <c r="B27" s="30"/>
      <c r="D27" s="33"/>
      <c r="E27" s="34"/>
      <c r="F27" s="34"/>
      <c r="G27" s="34"/>
      <c r="H27" s="35"/>
    </row>
    <row r="28" spans="1:8" x14ac:dyDescent="0.2">
      <c r="A28" s="14"/>
      <c r="B28" s="30"/>
      <c r="D28" s="38" t="s">
        <v>27</v>
      </c>
      <c r="E28" s="24"/>
      <c r="F28" s="24"/>
      <c r="G28" s="24"/>
      <c r="H28" s="37"/>
    </row>
    <row r="29" spans="1:8" x14ac:dyDescent="0.2">
      <c r="A29" s="14"/>
      <c r="B29" s="30"/>
      <c r="D29" s="36"/>
      <c r="E29" s="151" t="s">
        <v>28</v>
      </c>
      <c r="F29" s="151"/>
      <c r="G29" s="151"/>
      <c r="H29" s="39"/>
    </row>
    <row r="30" spans="1:8" ht="13.5" thickBot="1" x14ac:dyDescent="0.25">
      <c r="A30" s="43" t="s">
        <v>30</v>
      </c>
      <c r="B30" s="40">
        <f>SUM(B23:B29)</f>
        <v>0</v>
      </c>
      <c r="D30" s="41"/>
      <c r="E30" s="150" t="s">
        <v>57</v>
      </c>
      <c r="F30" s="150"/>
      <c r="G30" s="150"/>
      <c r="H30" s="42"/>
    </row>
    <row r="31" spans="1:8" x14ac:dyDescent="0.2">
      <c r="F31" s="106"/>
    </row>
  </sheetData>
  <mergeCells count="17">
    <mergeCell ref="E30:G30"/>
    <mergeCell ref="F19:G19"/>
    <mergeCell ref="A21:B21"/>
    <mergeCell ref="E23:H23"/>
    <mergeCell ref="E26:H26"/>
    <mergeCell ref="E29:G29"/>
    <mergeCell ref="A16:A17"/>
    <mergeCell ref="B16:B17"/>
    <mergeCell ref="C16:C17"/>
    <mergeCell ref="D16:E17"/>
    <mergeCell ref="A19:B19"/>
    <mergeCell ref="B5:D5"/>
    <mergeCell ref="A6:B6"/>
    <mergeCell ref="D6:E6"/>
    <mergeCell ref="G6:H6"/>
    <mergeCell ref="A7:E7"/>
    <mergeCell ref="G7:H7"/>
  </mergeCells>
  <conditionalFormatting sqref="H10">
    <cfRule type="cellIs" dxfId="4" priority="10" operator="equal">
      <formula>#REF!</formula>
    </cfRule>
  </conditionalFormatting>
  <conditionalFormatting sqref="H15">
    <cfRule type="cellIs" dxfId="3" priority="11" operator="equal">
      <formula>H10</formula>
    </cfRule>
  </conditionalFormatting>
  <conditionalFormatting sqref="H12:H13">
    <cfRule type="cellIs" dxfId="2" priority="1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topLeftCell="A4" zoomScaleNormal="100" workbookViewId="0">
      <selection activeCell="B12" sqref="B12:G12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5703125" style="1" customWidth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8" t="s">
        <v>71</v>
      </c>
      <c r="D6" s="133"/>
      <c r="E6" s="133"/>
      <c r="F6" s="9" t="s">
        <v>3</v>
      </c>
      <c r="G6" s="133" t="str">
        <f>Janeiro!G6</f>
        <v>MUNICIPAL</v>
      </c>
      <c r="H6" s="133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33">
        <v>2020</v>
      </c>
      <c r="H7" s="133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44106</v>
      </c>
      <c r="B9" s="65" t="s">
        <v>32</v>
      </c>
      <c r="C9" s="66"/>
      <c r="D9" s="66"/>
      <c r="E9" s="66"/>
      <c r="F9" s="67"/>
      <c r="G9" s="68"/>
      <c r="H9" s="69">
        <v>256.56</v>
      </c>
      <c r="I9" s="70"/>
    </row>
    <row r="10" spans="1:9" x14ac:dyDescent="0.2">
      <c r="A10" s="12">
        <v>44106</v>
      </c>
      <c r="B10" s="13" t="s">
        <v>41</v>
      </c>
      <c r="C10" s="27" t="s">
        <v>42</v>
      </c>
      <c r="D10" s="51">
        <v>44044</v>
      </c>
      <c r="E10" s="14"/>
      <c r="F10" s="15"/>
      <c r="G10" s="16">
        <v>170</v>
      </c>
      <c r="H10" s="75">
        <v>86.56</v>
      </c>
      <c r="I10" s="76">
        <v>850870</v>
      </c>
    </row>
    <row r="11" spans="1:9" x14ac:dyDescent="0.2">
      <c r="A11" s="12">
        <v>44117</v>
      </c>
      <c r="B11" s="13" t="s">
        <v>101</v>
      </c>
      <c r="C11" s="91"/>
      <c r="D11" s="14"/>
      <c r="E11" s="14"/>
      <c r="F11" s="15">
        <v>1750</v>
      </c>
      <c r="G11" s="74"/>
      <c r="H11" s="75">
        <v>1836.56</v>
      </c>
      <c r="I11" s="82"/>
    </row>
    <row r="12" spans="1:9" x14ac:dyDescent="0.2">
      <c r="A12" s="12">
        <v>44118</v>
      </c>
      <c r="B12" s="13" t="s">
        <v>36</v>
      </c>
      <c r="C12" s="27" t="s">
        <v>37</v>
      </c>
      <c r="D12" s="51" t="s">
        <v>102</v>
      </c>
      <c r="E12" s="14"/>
      <c r="F12" s="15"/>
      <c r="G12" s="74">
        <v>56.14</v>
      </c>
      <c r="H12" s="75" t="s">
        <v>104</v>
      </c>
      <c r="I12" s="76">
        <v>850876</v>
      </c>
    </row>
    <row r="13" spans="1:9" x14ac:dyDescent="0.2">
      <c r="A13" s="12">
        <v>44118</v>
      </c>
      <c r="B13" s="13" t="s">
        <v>41</v>
      </c>
      <c r="C13" s="27" t="s">
        <v>42</v>
      </c>
      <c r="D13" s="51">
        <v>44075</v>
      </c>
      <c r="E13" s="14"/>
      <c r="F13" s="15"/>
      <c r="G13" s="16">
        <v>170</v>
      </c>
      <c r="H13" s="75">
        <v>1610.42</v>
      </c>
      <c r="I13" s="76">
        <v>850877</v>
      </c>
    </row>
    <row r="14" spans="1:9" x14ac:dyDescent="0.2">
      <c r="A14" s="12">
        <v>44119</v>
      </c>
      <c r="B14" s="13" t="s">
        <v>67</v>
      </c>
      <c r="C14" s="27" t="s">
        <v>46</v>
      </c>
      <c r="D14" s="51">
        <v>44075</v>
      </c>
      <c r="E14" s="14">
        <v>232</v>
      </c>
      <c r="F14" s="15"/>
      <c r="G14" s="16">
        <v>500</v>
      </c>
      <c r="H14" s="75">
        <v>1110.42</v>
      </c>
      <c r="I14" s="76">
        <v>850878</v>
      </c>
    </row>
    <row r="15" spans="1:9" x14ac:dyDescent="0.2">
      <c r="A15" s="12">
        <v>44119</v>
      </c>
      <c r="B15" s="13" t="s">
        <v>55</v>
      </c>
      <c r="C15" s="14" t="s">
        <v>44</v>
      </c>
      <c r="D15" s="51">
        <v>44075</v>
      </c>
      <c r="E15" s="14">
        <v>233</v>
      </c>
      <c r="F15" s="15"/>
      <c r="G15" s="16">
        <v>180</v>
      </c>
      <c r="H15" s="75">
        <v>930.42</v>
      </c>
      <c r="I15" s="76">
        <v>850879</v>
      </c>
    </row>
    <row r="16" spans="1:9" x14ac:dyDescent="0.2">
      <c r="A16" s="12">
        <v>44119</v>
      </c>
      <c r="B16" s="13" t="s">
        <v>39</v>
      </c>
      <c r="C16" s="52" t="s">
        <v>40</v>
      </c>
      <c r="D16" s="51">
        <v>44105</v>
      </c>
      <c r="E16" s="14" t="s">
        <v>105</v>
      </c>
      <c r="F16" s="15"/>
      <c r="G16" s="16">
        <v>44.9</v>
      </c>
      <c r="H16" s="75">
        <v>885.52</v>
      </c>
      <c r="I16" s="76">
        <v>850880</v>
      </c>
    </row>
    <row r="17" spans="1:9" x14ac:dyDescent="0.2">
      <c r="A17" s="12">
        <v>44131</v>
      </c>
      <c r="B17" s="13" t="s">
        <v>61</v>
      </c>
      <c r="C17" s="14" t="s">
        <v>38</v>
      </c>
      <c r="D17" s="51">
        <v>44075</v>
      </c>
      <c r="E17" s="14"/>
      <c r="F17" s="15"/>
      <c r="G17" s="16">
        <v>780</v>
      </c>
      <c r="H17" s="75">
        <v>105.52</v>
      </c>
      <c r="I17" s="76">
        <v>850875</v>
      </c>
    </row>
    <row r="18" spans="1:9" ht="13.5" thickBot="1" x14ac:dyDescent="0.25">
      <c r="A18" s="18">
        <v>44131</v>
      </c>
      <c r="B18" s="13" t="s">
        <v>68</v>
      </c>
      <c r="C18" s="14" t="s">
        <v>35</v>
      </c>
      <c r="D18" s="51">
        <v>44105</v>
      </c>
      <c r="E18" s="14"/>
      <c r="F18" s="15"/>
      <c r="G18" s="16">
        <v>49.03</v>
      </c>
      <c r="H18" s="49">
        <v>56.49</v>
      </c>
      <c r="I18" s="50">
        <v>850881</v>
      </c>
    </row>
    <row r="19" spans="1:9" ht="12.75" customHeight="1" thickBot="1" x14ac:dyDescent="0.25">
      <c r="A19" s="145" t="s">
        <v>47</v>
      </c>
      <c r="B19" s="149" t="s">
        <v>15</v>
      </c>
      <c r="C19" s="149" t="s">
        <v>15</v>
      </c>
      <c r="D19" s="147" t="s">
        <v>16</v>
      </c>
      <c r="E19" s="147"/>
      <c r="F19" s="20">
        <f>SUM(F9:F18)</f>
        <v>1750</v>
      </c>
      <c r="G19" s="54">
        <f>SUM(G9:G18)</f>
        <v>1950.07</v>
      </c>
      <c r="H19" s="21"/>
    </row>
    <row r="20" spans="1:9" ht="25.5" x14ac:dyDescent="0.2">
      <c r="A20" s="145"/>
      <c r="B20" s="149"/>
      <c r="C20" s="149"/>
      <c r="D20" s="147"/>
      <c r="E20" s="147"/>
      <c r="F20" s="22" t="s">
        <v>17</v>
      </c>
      <c r="G20" s="56" t="s">
        <v>18</v>
      </c>
      <c r="H20" s="23" t="s">
        <v>19</v>
      </c>
    </row>
    <row r="21" spans="1:9" x14ac:dyDescent="0.2">
      <c r="A21" s="24"/>
      <c r="B21" s="24"/>
      <c r="C21" s="24"/>
      <c r="D21" s="24"/>
      <c r="E21" s="24"/>
      <c r="F21" s="24"/>
      <c r="G21" s="24"/>
      <c r="H21" s="24"/>
    </row>
    <row r="22" spans="1:9" x14ac:dyDescent="0.2">
      <c r="A22" s="152" t="s">
        <v>21</v>
      </c>
      <c r="B22" s="152"/>
      <c r="C22" s="24"/>
      <c r="D22"/>
      <c r="E22"/>
      <c r="F22" s="124" t="s">
        <v>20</v>
      </c>
      <c r="G22" s="124"/>
      <c r="H22" s="78">
        <v>56.49</v>
      </c>
    </row>
    <row r="23" spans="1:9" x14ac:dyDescent="0.2">
      <c r="A23" s="93" t="s">
        <v>23</v>
      </c>
      <c r="B23" s="79"/>
      <c r="C23" s="24"/>
      <c r="D23" s="24"/>
      <c r="E23" s="24"/>
      <c r="F23" s="24"/>
      <c r="G23" s="24"/>
      <c r="H23" s="24"/>
    </row>
    <row r="24" spans="1:9" x14ac:dyDescent="0.2">
      <c r="A24" s="153" t="s">
        <v>24</v>
      </c>
      <c r="B24" s="153"/>
      <c r="D24"/>
      <c r="E24"/>
      <c r="F24"/>
      <c r="G24"/>
      <c r="H24" s="24"/>
    </row>
    <row r="25" spans="1:9" x14ac:dyDescent="0.2">
      <c r="A25" s="94" t="s">
        <v>26</v>
      </c>
      <c r="B25" s="94" t="s">
        <v>25</v>
      </c>
      <c r="D25"/>
      <c r="E25"/>
      <c r="F25"/>
      <c r="G25"/>
      <c r="H25" s="24"/>
    </row>
    <row r="26" spans="1:9" x14ac:dyDescent="0.2">
      <c r="A26" s="14"/>
      <c r="B26" s="30"/>
      <c r="D26"/>
      <c r="E26" s="142" t="s">
        <v>103</v>
      </c>
      <c r="F26" s="142"/>
      <c r="G26" s="142"/>
      <c r="H26" s="142"/>
    </row>
    <row r="27" spans="1:9" x14ac:dyDescent="0.2">
      <c r="A27" s="14"/>
      <c r="B27" s="30"/>
      <c r="D27"/>
      <c r="E27"/>
      <c r="F27"/>
      <c r="G27"/>
      <c r="H27" s="24"/>
    </row>
    <row r="28" spans="1:9" x14ac:dyDescent="0.2">
      <c r="A28" s="14"/>
      <c r="B28" s="30"/>
      <c r="D28" s="32" t="s">
        <v>0</v>
      </c>
      <c r="E28" s="133" t="str">
        <f>B5</f>
        <v>COMUNIDADE CASA ESPERANÇA E VIDA - CCEV</v>
      </c>
      <c r="F28" s="133"/>
      <c r="G28" s="133"/>
      <c r="H28" s="133"/>
    </row>
    <row r="29" spans="1:9" x14ac:dyDescent="0.2">
      <c r="A29" s="14"/>
      <c r="B29" s="30"/>
      <c r="D29" s="33"/>
      <c r="E29" s="34"/>
      <c r="F29" s="34"/>
      <c r="G29" s="34"/>
      <c r="H29" s="35"/>
    </row>
    <row r="30" spans="1:9" x14ac:dyDescent="0.2">
      <c r="A30" s="14"/>
      <c r="B30" s="30"/>
      <c r="D30" s="36"/>
      <c r="E30" s="24"/>
      <c r="F30" s="24"/>
      <c r="G30" s="24"/>
      <c r="H30" s="37"/>
    </row>
    <row r="31" spans="1:9" x14ac:dyDescent="0.2">
      <c r="A31" s="14"/>
      <c r="B31" s="30"/>
      <c r="D31" s="38" t="s">
        <v>27</v>
      </c>
      <c r="E31" s="24"/>
      <c r="F31" s="24"/>
      <c r="G31" s="24"/>
      <c r="H31" s="37"/>
    </row>
    <row r="32" spans="1:9" x14ac:dyDescent="0.2">
      <c r="A32" s="14"/>
      <c r="B32" s="30"/>
      <c r="D32" s="36"/>
      <c r="E32" s="134" t="s">
        <v>28</v>
      </c>
      <c r="F32" s="134"/>
      <c r="G32" s="134"/>
      <c r="H32" s="39"/>
    </row>
    <row r="33" spans="1:8" x14ac:dyDescent="0.2">
      <c r="A33" s="43" t="s">
        <v>30</v>
      </c>
      <c r="B33" s="40">
        <f>SUM(B26:B32)</f>
        <v>0</v>
      </c>
      <c r="D33" s="41"/>
      <c r="E33" s="135" t="s">
        <v>57</v>
      </c>
      <c r="F33" s="135"/>
      <c r="G33" s="135"/>
      <c r="H33" s="42"/>
    </row>
  </sheetData>
  <mergeCells count="17">
    <mergeCell ref="E33:G33"/>
    <mergeCell ref="F22:G22"/>
    <mergeCell ref="A24:B24"/>
    <mergeCell ref="E26:H26"/>
    <mergeCell ref="E28:H28"/>
    <mergeCell ref="E32:G32"/>
    <mergeCell ref="A19:A20"/>
    <mergeCell ref="B19:B20"/>
    <mergeCell ref="C19:C20"/>
    <mergeCell ref="D19:E20"/>
    <mergeCell ref="A22:B22"/>
    <mergeCell ref="B5:D5"/>
    <mergeCell ref="A6:B6"/>
    <mergeCell ref="D6:E6"/>
    <mergeCell ref="G6:H6"/>
    <mergeCell ref="A7:E7"/>
    <mergeCell ref="G7:H7"/>
  </mergeCells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33"/>
  <sheetViews>
    <sheetView showGridLines="0" zoomScaleNormal="100" workbookViewId="0">
      <selection activeCell="B14" sqref="B14:G1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1.425781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x14ac:dyDescent="0.2">
      <c r="A5" s="3" t="s">
        <v>0</v>
      </c>
      <c r="B5" s="129" t="str">
        <f>Janeiro!B5</f>
        <v>COMUNIDADE CASA ESPERANÇA E VIDA - CCEV</v>
      </c>
      <c r="C5" s="129"/>
      <c r="D5" s="129"/>
      <c r="E5" s="4"/>
      <c r="F5" s="5" t="s">
        <v>79</v>
      </c>
      <c r="G5" s="6"/>
      <c r="H5" s="7"/>
      <c r="I5"/>
    </row>
    <row r="6" spans="1:9" x14ac:dyDescent="0.2">
      <c r="A6" s="126" t="s">
        <v>2</v>
      </c>
      <c r="B6" s="126"/>
      <c r="C6" s="90" t="s">
        <v>73</v>
      </c>
      <c r="D6" s="127"/>
      <c r="E6" s="127"/>
      <c r="F6" s="9" t="s">
        <v>3</v>
      </c>
      <c r="G6" s="127" t="str">
        <f>Janeiro!G6</f>
        <v>MUNICIPAL</v>
      </c>
      <c r="H6" s="127"/>
      <c r="I6"/>
    </row>
    <row r="7" spans="1:9" x14ac:dyDescent="0.2">
      <c r="A7" s="129"/>
      <c r="B7" s="129"/>
      <c r="C7" s="129"/>
      <c r="D7" s="129"/>
      <c r="E7" s="129"/>
      <c r="F7" s="3" t="s">
        <v>5</v>
      </c>
      <c r="G7" s="144">
        <v>2020</v>
      </c>
      <c r="H7" s="144"/>
      <c r="I7"/>
    </row>
    <row r="8" spans="1:9" ht="25.5" x14ac:dyDescent="0.2">
      <c r="A8" s="10" t="s">
        <v>6</v>
      </c>
      <c r="B8" s="10" t="s">
        <v>7</v>
      </c>
      <c r="C8" s="11" t="s">
        <v>8</v>
      </c>
      <c r="D8" s="11" t="s">
        <v>9</v>
      </c>
      <c r="E8" s="11" t="s">
        <v>10</v>
      </c>
      <c r="F8" s="11" t="s">
        <v>11</v>
      </c>
      <c r="G8" s="10" t="s">
        <v>12</v>
      </c>
      <c r="H8" s="10" t="s">
        <v>13</v>
      </c>
      <c r="I8" s="10" t="s">
        <v>14</v>
      </c>
    </row>
    <row r="9" spans="1:9" x14ac:dyDescent="0.2">
      <c r="A9" s="12">
        <v>44138</v>
      </c>
      <c r="B9" s="65" t="s">
        <v>32</v>
      </c>
      <c r="C9" s="66"/>
      <c r="D9" s="66"/>
      <c r="E9" s="66"/>
      <c r="F9" s="67"/>
      <c r="G9" s="68"/>
      <c r="H9" s="69">
        <v>56.49</v>
      </c>
      <c r="I9" s="70"/>
    </row>
    <row r="10" spans="1:9" x14ac:dyDescent="0.2">
      <c r="A10" s="18">
        <v>44141</v>
      </c>
      <c r="B10" s="13" t="s">
        <v>106</v>
      </c>
      <c r="C10" s="91"/>
      <c r="D10" s="51"/>
      <c r="E10" s="95"/>
      <c r="F10" s="15">
        <v>1750</v>
      </c>
      <c r="G10" s="16"/>
      <c r="H10" s="49">
        <v>1806.49</v>
      </c>
      <c r="I10" s="17"/>
    </row>
    <row r="11" spans="1:9" x14ac:dyDescent="0.2">
      <c r="A11" s="18">
        <v>44147</v>
      </c>
      <c r="B11" s="13" t="s">
        <v>72</v>
      </c>
      <c r="C11" s="27" t="s">
        <v>44</v>
      </c>
      <c r="D11" s="51">
        <v>44105</v>
      </c>
      <c r="E11" s="27">
        <v>233</v>
      </c>
      <c r="F11" s="15"/>
      <c r="G11" s="16">
        <v>180</v>
      </c>
      <c r="H11" s="49">
        <v>1626.49</v>
      </c>
      <c r="I11" s="50">
        <v>850885</v>
      </c>
    </row>
    <row r="12" spans="1:9" x14ac:dyDescent="0.2">
      <c r="A12" s="18">
        <v>44148</v>
      </c>
      <c r="B12" s="13" t="s">
        <v>67</v>
      </c>
      <c r="C12" s="27" t="s">
        <v>46</v>
      </c>
      <c r="D12" s="51">
        <v>44105</v>
      </c>
      <c r="E12" s="14">
        <v>233</v>
      </c>
      <c r="F12" s="15"/>
      <c r="G12" s="16">
        <v>500</v>
      </c>
      <c r="H12" s="49">
        <v>1126.49</v>
      </c>
      <c r="I12" s="50">
        <v>850882</v>
      </c>
    </row>
    <row r="13" spans="1:9" x14ac:dyDescent="0.2">
      <c r="A13" s="18">
        <v>44148</v>
      </c>
      <c r="B13" s="13" t="s">
        <v>39</v>
      </c>
      <c r="C13" s="52" t="s">
        <v>40</v>
      </c>
      <c r="D13" s="51">
        <v>44136</v>
      </c>
      <c r="E13" s="14" t="s">
        <v>110</v>
      </c>
      <c r="F13" s="15"/>
      <c r="G13" s="16">
        <v>44.9</v>
      </c>
      <c r="H13" s="96">
        <v>1081.5899999999999</v>
      </c>
      <c r="I13" s="50">
        <v>850883</v>
      </c>
    </row>
    <row r="14" spans="1:9" x14ac:dyDescent="0.2">
      <c r="A14" s="18">
        <v>44148</v>
      </c>
      <c r="B14" s="13" t="s">
        <v>41</v>
      </c>
      <c r="C14" s="27" t="s">
        <v>42</v>
      </c>
      <c r="D14" s="51">
        <v>44105</v>
      </c>
      <c r="E14" s="14"/>
      <c r="F14" s="15"/>
      <c r="G14" s="16">
        <v>170</v>
      </c>
      <c r="H14" s="96">
        <v>911.59</v>
      </c>
      <c r="I14" s="50">
        <v>850884</v>
      </c>
    </row>
    <row r="15" spans="1:9" x14ac:dyDescent="0.2">
      <c r="A15" s="18">
        <v>44153</v>
      </c>
      <c r="B15" s="13" t="s">
        <v>107</v>
      </c>
      <c r="C15" s="27" t="s">
        <v>109</v>
      </c>
      <c r="D15" s="51"/>
      <c r="E15" s="14"/>
      <c r="F15" s="15"/>
      <c r="G15" s="15">
        <v>150</v>
      </c>
      <c r="H15" s="96">
        <v>761.59</v>
      </c>
      <c r="I15" s="50">
        <v>850886</v>
      </c>
    </row>
    <row r="16" spans="1:9" x14ac:dyDescent="0.2">
      <c r="A16" s="18">
        <v>44162</v>
      </c>
      <c r="B16" s="13" t="s">
        <v>68</v>
      </c>
      <c r="C16" s="14" t="s">
        <v>59</v>
      </c>
      <c r="D16" s="51">
        <v>44136</v>
      </c>
      <c r="E16" s="14"/>
      <c r="F16" s="15"/>
      <c r="G16" s="30">
        <v>49.03</v>
      </c>
      <c r="H16" s="96">
        <v>712.56</v>
      </c>
      <c r="I16" s="50">
        <v>850887</v>
      </c>
    </row>
    <row r="17" spans="1:8" ht="12.75" customHeight="1" x14ac:dyDescent="0.2">
      <c r="A17" s="148" t="s">
        <v>47</v>
      </c>
      <c r="B17" s="146" t="s">
        <v>15</v>
      </c>
      <c r="C17" s="146" t="s">
        <v>15</v>
      </c>
      <c r="D17" s="146" t="s">
        <v>16</v>
      </c>
      <c r="E17" s="146"/>
      <c r="F17" s="20">
        <f>SUM(F9:F16)</f>
        <v>1750</v>
      </c>
      <c r="G17" s="54">
        <f>SUM(G9:G16)</f>
        <v>1093.93</v>
      </c>
      <c r="H17" s="21">
        <v>712.56</v>
      </c>
    </row>
    <row r="18" spans="1:8" ht="25.5" x14ac:dyDescent="0.2">
      <c r="A18" s="148"/>
      <c r="B18" s="146"/>
      <c r="C18" s="146"/>
      <c r="D18" s="146"/>
      <c r="E18" s="146"/>
      <c r="F18" s="22" t="s">
        <v>17</v>
      </c>
      <c r="G18" s="56" t="s">
        <v>18</v>
      </c>
      <c r="H18" s="23" t="s">
        <v>19</v>
      </c>
    </row>
    <row r="19" spans="1:8" x14ac:dyDescent="0.2">
      <c r="A19" s="24"/>
      <c r="B19" s="24"/>
      <c r="C19" s="24"/>
      <c r="D19" s="24"/>
      <c r="E19" s="24"/>
      <c r="F19" s="24"/>
      <c r="G19" s="24"/>
      <c r="H19" s="24"/>
    </row>
    <row r="20" spans="1:8" x14ac:dyDescent="0.2">
      <c r="A20" s="131" t="s">
        <v>21</v>
      </c>
      <c r="B20" s="131"/>
      <c r="C20" s="24"/>
      <c r="D20"/>
      <c r="E20"/>
      <c r="F20" s="124" t="s">
        <v>20</v>
      </c>
      <c r="G20" s="124"/>
      <c r="H20" s="78">
        <v>712.56</v>
      </c>
    </row>
    <row r="21" spans="1:8" x14ac:dyDescent="0.2">
      <c r="A21" s="28" t="s">
        <v>23</v>
      </c>
      <c r="B21" s="79"/>
      <c r="C21" s="24"/>
      <c r="D21"/>
      <c r="E21" s="24"/>
      <c r="F21" s="24"/>
      <c r="G21" s="24"/>
      <c r="H21" s="24"/>
    </row>
    <row r="22" spans="1:8" x14ac:dyDescent="0.2">
      <c r="A22" s="154" t="s">
        <v>24</v>
      </c>
      <c r="B22" s="154"/>
      <c r="C22"/>
      <c r="D22" s="24"/>
      <c r="E22"/>
      <c r="F22"/>
      <c r="G22"/>
      <c r="H22" s="24"/>
    </row>
    <row r="23" spans="1:8" x14ac:dyDescent="0.2">
      <c r="A23" s="97" t="s">
        <v>26</v>
      </c>
      <c r="B23" s="98" t="s">
        <v>25</v>
      </c>
      <c r="C23"/>
      <c r="D23"/>
      <c r="E23"/>
      <c r="F23"/>
      <c r="G23"/>
      <c r="H23" s="24"/>
    </row>
    <row r="24" spans="1:8" x14ac:dyDescent="0.2">
      <c r="A24" s="14"/>
      <c r="B24" s="99"/>
      <c r="C24" s="100"/>
      <c r="D24"/>
      <c r="E24" s="142" t="s">
        <v>108</v>
      </c>
      <c r="F24" s="142"/>
      <c r="G24" s="142"/>
      <c r="H24" s="142"/>
    </row>
    <row r="25" spans="1:8" x14ac:dyDescent="0.2">
      <c r="A25" s="14"/>
      <c r="B25" s="30"/>
      <c r="D25"/>
      <c r="E25"/>
      <c r="F25"/>
      <c r="G25"/>
      <c r="H25" s="24"/>
    </row>
    <row r="26" spans="1:8" x14ac:dyDescent="0.2">
      <c r="A26" s="14"/>
      <c r="B26" s="30"/>
      <c r="D26"/>
      <c r="E26"/>
      <c r="F26"/>
      <c r="G26"/>
      <c r="H26" s="24"/>
    </row>
    <row r="27" spans="1:8" x14ac:dyDescent="0.2">
      <c r="A27" s="14"/>
      <c r="B27" s="30"/>
      <c r="D27"/>
      <c r="E27" s="25"/>
      <c r="F27" s="25"/>
      <c r="G27" s="25"/>
      <c r="H27" s="25"/>
    </row>
    <row r="28" spans="1:8" x14ac:dyDescent="0.2">
      <c r="A28" s="14"/>
      <c r="B28" s="30"/>
      <c r="D28" s="32" t="s">
        <v>0</v>
      </c>
      <c r="E28" s="133" t="str">
        <f>B5</f>
        <v>COMUNIDADE CASA ESPERANÇA E VIDA - CCEV</v>
      </c>
      <c r="F28" s="133"/>
      <c r="G28" s="133"/>
      <c r="H28" s="133"/>
    </row>
    <row r="29" spans="1:8" x14ac:dyDescent="0.2">
      <c r="A29" s="14"/>
      <c r="B29" s="30"/>
      <c r="D29" s="33"/>
      <c r="E29" s="34"/>
      <c r="F29" s="34"/>
      <c r="G29" s="34"/>
      <c r="H29" s="35"/>
    </row>
    <row r="30" spans="1:8" x14ac:dyDescent="0.2">
      <c r="A30" s="14"/>
      <c r="B30" s="30"/>
      <c r="D30" s="36"/>
      <c r="E30" s="24"/>
      <c r="F30" s="24"/>
      <c r="G30" s="24"/>
      <c r="H30" s="37"/>
    </row>
    <row r="31" spans="1:8" x14ac:dyDescent="0.2">
      <c r="A31" s="14"/>
      <c r="B31" s="30"/>
      <c r="D31" s="38" t="s">
        <v>27</v>
      </c>
      <c r="E31" s="24"/>
      <c r="F31" s="24"/>
      <c r="G31" s="24"/>
      <c r="H31" s="37"/>
    </row>
    <row r="32" spans="1:8" x14ac:dyDescent="0.2">
      <c r="A32" s="43" t="s">
        <v>30</v>
      </c>
      <c r="B32" s="40">
        <f>SUM(B24:B31)</f>
        <v>0</v>
      </c>
      <c r="D32" s="36"/>
      <c r="E32" s="134" t="s">
        <v>28</v>
      </c>
      <c r="F32" s="134"/>
      <c r="G32" s="134"/>
      <c r="H32" s="39"/>
    </row>
    <row r="33" spans="4:8" x14ac:dyDescent="0.2">
      <c r="D33" s="41"/>
      <c r="E33" s="135" t="s">
        <v>57</v>
      </c>
      <c r="F33" s="135"/>
      <c r="G33" s="135"/>
      <c r="H33" s="42"/>
    </row>
  </sheetData>
  <mergeCells count="17">
    <mergeCell ref="E33:G33"/>
    <mergeCell ref="F20:G20"/>
    <mergeCell ref="A22:B22"/>
    <mergeCell ref="E24:H24"/>
    <mergeCell ref="E28:H28"/>
    <mergeCell ref="E32:G32"/>
    <mergeCell ref="A17:A18"/>
    <mergeCell ref="B17:B18"/>
    <mergeCell ref="C17:C18"/>
    <mergeCell ref="D17:E18"/>
    <mergeCell ref="A20:B20"/>
    <mergeCell ref="B5:D5"/>
    <mergeCell ref="A6:B6"/>
    <mergeCell ref="D6:E6"/>
    <mergeCell ref="G6:H6"/>
    <mergeCell ref="A7:E7"/>
    <mergeCell ref="G7:H7"/>
  </mergeCells>
  <conditionalFormatting sqref="H16">
    <cfRule type="cellIs" dxfId="1" priority="2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K48"/>
  <sheetViews>
    <sheetView showGridLines="0" tabSelected="1" topLeftCell="A31" zoomScaleNormal="100" workbookViewId="0">
      <selection activeCell="E44" sqref="E44:H44"/>
    </sheetView>
  </sheetViews>
  <sheetFormatPr defaultRowHeight="12.75" x14ac:dyDescent="0.2"/>
  <cols>
    <col min="1" max="1" width="9.28515625" style="1"/>
    <col min="2" max="2" width="27.85546875" style="1"/>
    <col min="3" max="3" width="17.28515625" style="1"/>
    <col min="4" max="4" width="19.85546875" style="1"/>
    <col min="5" max="5" width="10.7109375" style="1"/>
    <col min="6" max="6" width="11" style="1"/>
    <col min="7" max="7" width="10.85546875" style="1"/>
    <col min="8" max="8" width="12.28515625" style="1"/>
    <col min="9" max="9" width="11.28515625" style="1"/>
    <col min="10" max="1025" width="8.7109375" style="1"/>
  </cols>
  <sheetData>
    <row r="1" spans="1:9" x14ac:dyDescent="0.2">
      <c r="A1"/>
      <c r="B1"/>
      <c r="C1"/>
      <c r="D1"/>
      <c r="E1"/>
      <c r="F1"/>
      <c r="G1"/>
      <c r="H1"/>
      <c r="I1"/>
    </row>
    <row r="2" spans="1:9" x14ac:dyDescent="0.2">
      <c r="A2"/>
      <c r="B2"/>
      <c r="C2"/>
      <c r="D2"/>
      <c r="E2"/>
      <c r="F2"/>
      <c r="G2"/>
      <c r="H2"/>
      <c r="I2"/>
    </row>
    <row r="3" spans="1:9" x14ac:dyDescent="0.2">
      <c r="A3"/>
      <c r="B3"/>
      <c r="C3"/>
      <c r="D3"/>
      <c r="E3"/>
      <c r="F3"/>
      <c r="G3"/>
      <c r="H3"/>
      <c r="I3"/>
    </row>
    <row r="4" spans="1:9" x14ac:dyDescent="0.2">
      <c r="A4"/>
      <c r="B4"/>
      <c r="C4"/>
      <c r="D4"/>
      <c r="E4"/>
      <c r="F4"/>
      <c r="G4"/>
      <c r="H4"/>
      <c r="I4"/>
    </row>
    <row r="5" spans="1:9" ht="13.5" thickBot="1" x14ac:dyDescent="0.25">
      <c r="A5"/>
      <c r="B5"/>
      <c r="C5"/>
      <c r="D5"/>
      <c r="E5"/>
      <c r="F5"/>
      <c r="G5"/>
      <c r="H5"/>
      <c r="I5"/>
    </row>
    <row r="6" spans="1:9" ht="13.5" thickBot="1" x14ac:dyDescent="0.25">
      <c r="A6" s="3" t="s">
        <v>0</v>
      </c>
      <c r="B6" s="129" t="str">
        <f>Janeiro!B5</f>
        <v>COMUNIDADE CASA ESPERANÇA E VIDA - CCEV</v>
      </c>
      <c r="C6" s="129"/>
      <c r="D6" s="129"/>
      <c r="E6" s="4"/>
      <c r="F6" s="5" t="s">
        <v>79</v>
      </c>
      <c r="G6" s="6"/>
      <c r="H6" s="7"/>
      <c r="I6"/>
    </row>
    <row r="7" spans="1:9" x14ac:dyDescent="0.2">
      <c r="A7" s="126" t="s">
        <v>2</v>
      </c>
      <c r="B7" s="126"/>
      <c r="C7" s="90" t="s">
        <v>74</v>
      </c>
      <c r="D7" s="127"/>
      <c r="E7" s="127"/>
      <c r="F7" s="9" t="s">
        <v>3</v>
      </c>
      <c r="G7" s="127" t="str">
        <f>Janeiro!G6</f>
        <v>MUNICIPAL</v>
      </c>
      <c r="H7" s="127"/>
      <c r="I7"/>
    </row>
    <row r="8" spans="1:9" x14ac:dyDescent="0.2">
      <c r="A8" s="129"/>
      <c r="B8" s="129"/>
      <c r="C8" s="129"/>
      <c r="D8" s="129"/>
      <c r="E8" s="129"/>
      <c r="F8" s="3" t="s">
        <v>5</v>
      </c>
      <c r="G8" s="144">
        <v>2020</v>
      </c>
      <c r="H8" s="144"/>
      <c r="I8"/>
    </row>
    <row r="9" spans="1:9" ht="26.25" thickBot="1" x14ac:dyDescent="0.25">
      <c r="A9" s="10" t="s">
        <v>6</v>
      </c>
      <c r="B9" s="10" t="s">
        <v>7</v>
      </c>
      <c r="C9" s="11" t="s">
        <v>8</v>
      </c>
      <c r="D9" s="11" t="s">
        <v>9</v>
      </c>
      <c r="E9" s="11" t="s">
        <v>10</v>
      </c>
      <c r="F9" s="11" t="s">
        <v>11</v>
      </c>
      <c r="G9" s="10" t="s">
        <v>12</v>
      </c>
      <c r="H9" s="10" t="s">
        <v>13</v>
      </c>
      <c r="I9" s="10" t="s">
        <v>14</v>
      </c>
    </row>
    <row r="10" spans="1:9" x14ac:dyDescent="0.2">
      <c r="A10" s="12">
        <v>40878</v>
      </c>
      <c r="B10" s="65" t="s">
        <v>32</v>
      </c>
      <c r="C10" s="66"/>
      <c r="D10" s="66"/>
      <c r="E10" s="66"/>
      <c r="F10" s="67"/>
      <c r="G10" s="68"/>
      <c r="H10" s="69">
        <v>712.56</v>
      </c>
      <c r="I10" s="70"/>
    </row>
    <row r="11" spans="1:9" x14ac:dyDescent="0.2">
      <c r="A11" s="12">
        <v>44532</v>
      </c>
      <c r="B11" s="44" t="s">
        <v>111</v>
      </c>
      <c r="C11" s="81"/>
      <c r="D11" s="81"/>
      <c r="E11" s="81"/>
      <c r="F11" s="73"/>
      <c r="G11" s="74">
        <v>54.95</v>
      </c>
      <c r="H11" s="75">
        <v>657.61</v>
      </c>
      <c r="I11" s="82"/>
    </row>
    <row r="12" spans="1:9" x14ac:dyDescent="0.2">
      <c r="A12" s="12">
        <v>44534</v>
      </c>
      <c r="B12" s="44" t="s">
        <v>112</v>
      </c>
      <c r="C12" s="81"/>
      <c r="D12" s="81"/>
      <c r="E12" s="81"/>
      <c r="F12" s="73">
        <v>150</v>
      </c>
      <c r="G12" s="74"/>
      <c r="H12" s="75">
        <v>807.61</v>
      </c>
      <c r="I12" s="82"/>
    </row>
    <row r="13" spans="1:9" x14ac:dyDescent="0.2">
      <c r="A13" s="12">
        <v>44534</v>
      </c>
      <c r="B13" s="13" t="s">
        <v>61</v>
      </c>
      <c r="C13" s="14" t="s">
        <v>38</v>
      </c>
      <c r="D13" s="51">
        <v>44105</v>
      </c>
      <c r="E13" s="14"/>
      <c r="F13" s="15"/>
      <c r="G13" s="16">
        <v>780</v>
      </c>
      <c r="H13" s="75">
        <v>27.61</v>
      </c>
      <c r="I13" s="76">
        <v>850888</v>
      </c>
    </row>
    <row r="14" spans="1:9" x14ac:dyDescent="0.2">
      <c r="A14" s="12">
        <v>44537</v>
      </c>
      <c r="B14" s="13" t="s">
        <v>113</v>
      </c>
      <c r="C14" s="14"/>
      <c r="D14" s="51"/>
      <c r="E14" s="14"/>
      <c r="F14" s="15"/>
      <c r="G14" s="16">
        <v>27.61</v>
      </c>
      <c r="H14" s="75"/>
      <c r="I14" s="76"/>
    </row>
    <row r="15" spans="1:9" x14ac:dyDescent="0.2">
      <c r="A15" s="18">
        <v>44175</v>
      </c>
      <c r="B15" s="13" t="s">
        <v>75</v>
      </c>
      <c r="C15" s="91"/>
      <c r="D15" s="51">
        <v>44136</v>
      </c>
      <c r="E15" s="95"/>
      <c r="F15" s="15">
        <v>1750</v>
      </c>
      <c r="G15" s="16"/>
      <c r="H15" s="49">
        <v>1750</v>
      </c>
      <c r="I15" s="17"/>
    </row>
    <row r="16" spans="1:9" x14ac:dyDescent="0.2">
      <c r="A16" s="18">
        <v>44540</v>
      </c>
      <c r="B16" s="13" t="s">
        <v>113</v>
      </c>
      <c r="C16" s="116"/>
      <c r="D16" s="51"/>
      <c r="E16" s="95"/>
      <c r="F16" s="15"/>
      <c r="G16" s="16">
        <v>7.39</v>
      </c>
      <c r="H16" s="49">
        <v>1742.31</v>
      </c>
      <c r="I16" s="17"/>
    </row>
    <row r="17" spans="1:9" x14ac:dyDescent="0.2">
      <c r="A17" s="18">
        <v>44540</v>
      </c>
      <c r="B17" s="13" t="s">
        <v>114</v>
      </c>
      <c r="C17" s="116"/>
      <c r="D17" s="51"/>
      <c r="E17" s="95"/>
      <c r="F17" s="15"/>
      <c r="G17" s="16">
        <v>4.8</v>
      </c>
      <c r="H17" s="49">
        <v>1737.81</v>
      </c>
      <c r="I17" s="17"/>
    </row>
    <row r="18" spans="1:9" x14ac:dyDescent="0.2">
      <c r="A18" s="18">
        <v>44545</v>
      </c>
      <c r="B18" s="13" t="s">
        <v>115</v>
      </c>
      <c r="C18" s="116"/>
      <c r="D18" s="51"/>
      <c r="E18" s="95"/>
      <c r="F18" s="15">
        <v>27.61</v>
      </c>
      <c r="G18" s="16"/>
      <c r="H18" s="49">
        <v>1765.42</v>
      </c>
      <c r="I18" s="17"/>
    </row>
    <row r="19" spans="1:9" x14ac:dyDescent="0.2">
      <c r="A19" s="18">
        <v>44545</v>
      </c>
      <c r="B19" s="13" t="s">
        <v>116</v>
      </c>
      <c r="C19" s="116"/>
      <c r="D19" s="51"/>
      <c r="E19" s="95"/>
      <c r="F19" s="15">
        <v>7.39</v>
      </c>
      <c r="G19" s="16"/>
      <c r="H19" s="49">
        <v>1772.81</v>
      </c>
      <c r="I19" s="17"/>
    </row>
    <row r="20" spans="1:9" x14ac:dyDescent="0.2">
      <c r="A20" s="18">
        <v>44545</v>
      </c>
      <c r="B20" s="44" t="s">
        <v>117</v>
      </c>
      <c r="C20" s="81"/>
      <c r="D20" s="51"/>
      <c r="E20" s="95"/>
      <c r="F20" s="15">
        <v>54.95</v>
      </c>
      <c r="G20" s="16"/>
      <c r="H20" s="49">
        <v>1827.76</v>
      </c>
      <c r="I20" s="17"/>
    </row>
    <row r="21" spans="1:9" x14ac:dyDescent="0.2">
      <c r="A21" s="18">
        <v>44545</v>
      </c>
      <c r="B21" s="44" t="s">
        <v>118</v>
      </c>
      <c r="C21" s="81"/>
      <c r="D21" s="51"/>
      <c r="E21" s="95"/>
      <c r="F21" s="15">
        <v>4.8</v>
      </c>
      <c r="G21" s="16"/>
      <c r="H21" s="49">
        <v>1832.56</v>
      </c>
      <c r="I21" s="17"/>
    </row>
    <row r="22" spans="1:9" x14ac:dyDescent="0.2">
      <c r="A22" s="18">
        <v>44180</v>
      </c>
      <c r="B22" s="13" t="s">
        <v>39</v>
      </c>
      <c r="C22" s="52" t="s">
        <v>40</v>
      </c>
      <c r="D22" s="51">
        <v>44166</v>
      </c>
      <c r="E22" s="14" t="s">
        <v>125</v>
      </c>
      <c r="F22" s="15"/>
      <c r="G22" s="16">
        <v>44.9</v>
      </c>
      <c r="H22" s="49">
        <v>1787.66</v>
      </c>
      <c r="I22" s="50">
        <v>850889</v>
      </c>
    </row>
    <row r="23" spans="1:9" x14ac:dyDescent="0.2">
      <c r="A23" s="18">
        <v>44545</v>
      </c>
      <c r="B23" s="13" t="s">
        <v>41</v>
      </c>
      <c r="C23" s="27" t="s">
        <v>42</v>
      </c>
      <c r="D23" s="51">
        <v>44136</v>
      </c>
      <c r="E23" s="14"/>
      <c r="F23" s="15"/>
      <c r="G23" s="16">
        <v>170</v>
      </c>
      <c r="H23" s="49">
        <v>1617.66</v>
      </c>
      <c r="I23" s="50">
        <v>850891</v>
      </c>
    </row>
    <row r="24" spans="1:9" x14ac:dyDescent="0.2">
      <c r="A24" s="18">
        <v>44545</v>
      </c>
      <c r="B24" s="13" t="s">
        <v>36</v>
      </c>
      <c r="C24" s="27" t="s">
        <v>37</v>
      </c>
      <c r="D24" s="51" t="s">
        <v>119</v>
      </c>
      <c r="E24" s="14"/>
      <c r="F24" s="15"/>
      <c r="G24" s="74">
        <v>57.09</v>
      </c>
      <c r="H24" s="49">
        <v>1560.57</v>
      </c>
      <c r="I24" s="50">
        <v>850892</v>
      </c>
    </row>
    <row r="25" spans="1:9" x14ac:dyDescent="0.2">
      <c r="A25" s="18">
        <v>44551</v>
      </c>
      <c r="B25" s="13" t="s">
        <v>120</v>
      </c>
      <c r="C25" s="91"/>
      <c r="D25" s="51">
        <v>44166</v>
      </c>
      <c r="E25" s="95"/>
      <c r="F25" s="15">
        <v>1750</v>
      </c>
      <c r="G25" s="16"/>
      <c r="H25" s="49">
        <v>3310.57</v>
      </c>
      <c r="I25" s="50"/>
    </row>
    <row r="26" spans="1:9" x14ac:dyDescent="0.2">
      <c r="A26" s="18">
        <v>44552</v>
      </c>
      <c r="B26" s="13" t="s">
        <v>61</v>
      </c>
      <c r="C26" s="14" t="s">
        <v>38</v>
      </c>
      <c r="D26" s="51">
        <v>44136</v>
      </c>
      <c r="E26" s="14"/>
      <c r="F26" s="15"/>
      <c r="G26" s="16">
        <v>780</v>
      </c>
      <c r="H26" s="49">
        <v>2530.5700000000002</v>
      </c>
      <c r="I26" s="50">
        <v>850890</v>
      </c>
    </row>
    <row r="27" spans="1:9" x14ac:dyDescent="0.2">
      <c r="A27" s="18">
        <v>44552</v>
      </c>
      <c r="B27" s="13" t="s">
        <v>55</v>
      </c>
      <c r="C27" s="14" t="s">
        <v>44</v>
      </c>
      <c r="D27" s="51">
        <v>44136</v>
      </c>
      <c r="E27" s="14">
        <v>233</v>
      </c>
      <c r="F27" s="15"/>
      <c r="G27" s="16">
        <v>180</v>
      </c>
      <c r="H27" s="49">
        <v>2350.2600000000002</v>
      </c>
      <c r="I27" s="50">
        <v>850893</v>
      </c>
    </row>
    <row r="28" spans="1:9" x14ac:dyDescent="0.2">
      <c r="A28" s="18">
        <v>44552</v>
      </c>
      <c r="B28" s="13" t="s">
        <v>61</v>
      </c>
      <c r="C28" s="14" t="s">
        <v>38</v>
      </c>
      <c r="D28" s="51">
        <v>44166</v>
      </c>
      <c r="E28" s="14"/>
      <c r="F28" s="15"/>
      <c r="G28" s="16">
        <v>780</v>
      </c>
      <c r="H28" s="49">
        <v>1570.57</v>
      </c>
      <c r="I28" s="50">
        <v>850895</v>
      </c>
    </row>
    <row r="29" spans="1:9" x14ac:dyDescent="0.2">
      <c r="A29" s="18">
        <v>44552</v>
      </c>
      <c r="B29" s="13" t="s">
        <v>55</v>
      </c>
      <c r="C29" s="14" t="s">
        <v>44</v>
      </c>
      <c r="D29" s="51">
        <v>44166</v>
      </c>
      <c r="E29" s="14">
        <v>221</v>
      </c>
      <c r="F29" s="15"/>
      <c r="G29" s="16">
        <v>180</v>
      </c>
      <c r="H29" s="49">
        <v>1390.57</v>
      </c>
      <c r="I29" s="50">
        <v>850896</v>
      </c>
    </row>
    <row r="30" spans="1:9" x14ac:dyDescent="0.2">
      <c r="A30" s="18">
        <v>44552</v>
      </c>
      <c r="B30" s="13" t="s">
        <v>41</v>
      </c>
      <c r="C30" s="27" t="s">
        <v>42</v>
      </c>
      <c r="D30" s="51">
        <v>44166</v>
      </c>
      <c r="E30" s="14">
        <v>234</v>
      </c>
      <c r="F30" s="15"/>
      <c r="G30" s="16">
        <v>170</v>
      </c>
      <c r="H30" s="49">
        <v>1220.57</v>
      </c>
      <c r="I30" s="50">
        <v>850897</v>
      </c>
    </row>
    <row r="31" spans="1:9" x14ac:dyDescent="0.2">
      <c r="A31" s="18">
        <v>44552</v>
      </c>
      <c r="B31" s="13" t="s">
        <v>67</v>
      </c>
      <c r="C31" s="27" t="s">
        <v>46</v>
      </c>
      <c r="D31" s="51">
        <v>44136</v>
      </c>
      <c r="E31" s="14">
        <v>233</v>
      </c>
      <c r="F31" s="15"/>
      <c r="G31" s="16">
        <v>500</v>
      </c>
      <c r="H31" s="49">
        <v>720.57</v>
      </c>
      <c r="I31" s="50">
        <v>850898</v>
      </c>
    </row>
    <row r="32" spans="1:9" x14ac:dyDescent="0.2">
      <c r="A32" s="18">
        <v>44552</v>
      </c>
      <c r="B32" s="13" t="s">
        <v>67</v>
      </c>
      <c r="C32" s="27" t="s">
        <v>46</v>
      </c>
      <c r="D32" s="51">
        <v>44166</v>
      </c>
      <c r="E32" s="14">
        <v>234</v>
      </c>
      <c r="F32" s="15"/>
      <c r="G32" s="16">
        <v>500</v>
      </c>
      <c r="H32" s="49">
        <v>220.57</v>
      </c>
      <c r="I32" s="50">
        <v>850899</v>
      </c>
    </row>
    <row r="33" spans="1:9" ht="13.5" thickBot="1" x14ac:dyDescent="0.25">
      <c r="A33" s="18">
        <v>44552</v>
      </c>
      <c r="B33" s="13" t="s">
        <v>121</v>
      </c>
      <c r="C33" s="14" t="s">
        <v>122</v>
      </c>
      <c r="D33" s="51">
        <v>44166</v>
      </c>
      <c r="E33" s="14" t="s">
        <v>123</v>
      </c>
      <c r="F33" s="30"/>
      <c r="G33" s="16">
        <v>171.54</v>
      </c>
      <c r="H33" s="118">
        <v>49.03</v>
      </c>
      <c r="I33" s="50">
        <v>850900</v>
      </c>
    </row>
    <row r="34" spans="1:9" ht="12.75" customHeight="1" thickBot="1" x14ac:dyDescent="0.25">
      <c r="A34" s="145" t="s">
        <v>47</v>
      </c>
      <c r="B34" s="146" t="s">
        <v>15</v>
      </c>
      <c r="C34" s="146" t="s">
        <v>15</v>
      </c>
      <c r="D34" s="147" t="s">
        <v>16</v>
      </c>
      <c r="E34" s="147"/>
      <c r="F34" s="20">
        <v>3744.75</v>
      </c>
      <c r="G34" s="54">
        <v>4408.28</v>
      </c>
      <c r="H34" s="101">
        <v>49.03</v>
      </c>
      <c r="I34"/>
    </row>
    <row r="35" spans="1:9" ht="26.25" thickBot="1" x14ac:dyDescent="0.25">
      <c r="A35" s="145"/>
      <c r="B35" s="146"/>
      <c r="C35" s="146"/>
      <c r="D35" s="147"/>
      <c r="E35" s="147"/>
      <c r="F35" s="22" t="s">
        <v>17</v>
      </c>
      <c r="G35" s="56" t="s">
        <v>18</v>
      </c>
      <c r="H35" s="23" t="s">
        <v>19</v>
      </c>
      <c r="I35" s="102"/>
    </row>
    <row r="36" spans="1:9" x14ac:dyDescent="0.2">
      <c r="A36" s="120"/>
      <c r="B36" s="120"/>
      <c r="C36" s="120"/>
      <c r="D36" s="120"/>
      <c r="E36" s="120"/>
      <c r="F36" s="121"/>
      <c r="G36" s="121"/>
      <c r="H36" s="120"/>
      <c r="I36" s="102"/>
    </row>
    <row r="37" spans="1:9" ht="13.5" thickBot="1" x14ac:dyDescent="0.25">
      <c r="A37" s="24"/>
      <c r="B37" s="24"/>
      <c r="C37" s="24"/>
      <c r="D37" s="24"/>
      <c r="E37" s="24"/>
      <c r="F37" s="24"/>
      <c r="G37" s="24"/>
      <c r="H37" s="24"/>
    </row>
    <row r="38" spans="1:9" x14ac:dyDescent="0.2">
      <c r="A38" s="131" t="s">
        <v>21</v>
      </c>
      <c r="B38" s="131"/>
      <c r="C38" s="24"/>
      <c r="D38"/>
      <c r="E38" s="103"/>
      <c r="F38" s="124" t="s">
        <v>20</v>
      </c>
      <c r="G38" s="124"/>
      <c r="H38" s="117">
        <v>49.03</v>
      </c>
    </row>
    <row r="39" spans="1:9" x14ac:dyDescent="0.2">
      <c r="A39" s="28" t="s">
        <v>23</v>
      </c>
      <c r="B39" s="79"/>
      <c r="C39" s="24"/>
      <c r="D39" s="24"/>
      <c r="E39" s="24"/>
      <c r="F39" s="24"/>
      <c r="G39" s="24"/>
      <c r="H39" s="24"/>
    </row>
    <row r="40" spans="1:9" x14ac:dyDescent="0.2">
      <c r="A40" s="122"/>
      <c r="B40" s="123"/>
      <c r="C40" s="24"/>
      <c r="D40" s="24"/>
      <c r="E40" s="24"/>
      <c r="F40" s="24"/>
      <c r="G40" s="24"/>
      <c r="H40" s="24"/>
    </row>
    <row r="41" spans="1:9" x14ac:dyDescent="0.2">
      <c r="A41" s="132" t="s">
        <v>24</v>
      </c>
      <c r="B41" s="132"/>
      <c r="D41"/>
      <c r="E41" s="104" t="s">
        <v>124</v>
      </c>
      <c r="F41"/>
      <c r="G41"/>
      <c r="H41" s="24"/>
    </row>
    <row r="42" spans="1:9" x14ac:dyDescent="0.2">
      <c r="A42" s="29" t="s">
        <v>26</v>
      </c>
      <c r="B42" s="29" t="s">
        <v>25</v>
      </c>
      <c r="D42"/>
      <c r="E42"/>
      <c r="F42"/>
      <c r="G42"/>
      <c r="H42" s="105"/>
    </row>
    <row r="43" spans="1:9" x14ac:dyDescent="0.2">
      <c r="A43" s="14">
        <v>850894</v>
      </c>
      <c r="B43" s="30">
        <v>49.03</v>
      </c>
      <c r="D43"/>
      <c r="E43"/>
      <c r="F43"/>
      <c r="G43"/>
      <c r="H43" s="24"/>
    </row>
    <row r="44" spans="1:9" ht="13.5" thickBot="1" x14ac:dyDescent="0.25">
      <c r="A44" s="14"/>
      <c r="B44" s="30"/>
      <c r="D44" s="32" t="s">
        <v>0</v>
      </c>
      <c r="E44" s="133" t="str">
        <f>B6</f>
        <v>COMUNIDADE CASA ESPERANÇA E VIDA - CCEV</v>
      </c>
      <c r="F44" s="133"/>
      <c r="G44" s="133"/>
      <c r="H44" s="133"/>
    </row>
    <row r="45" spans="1:9" x14ac:dyDescent="0.2">
      <c r="A45" s="14"/>
      <c r="B45" s="30"/>
      <c r="D45" s="33"/>
      <c r="E45" s="34"/>
      <c r="F45" s="34"/>
      <c r="G45" s="34"/>
      <c r="H45" s="35"/>
    </row>
    <row r="46" spans="1:9" x14ac:dyDescent="0.2">
      <c r="A46" s="14"/>
      <c r="B46" s="30"/>
      <c r="D46" s="38" t="s">
        <v>27</v>
      </c>
      <c r="E46" s="24"/>
      <c r="F46" s="24"/>
      <c r="G46" s="24"/>
      <c r="H46" s="37"/>
    </row>
    <row r="47" spans="1:9" x14ac:dyDescent="0.2">
      <c r="A47" s="14"/>
      <c r="B47" s="30"/>
      <c r="D47" s="36"/>
      <c r="E47" s="134" t="s">
        <v>28</v>
      </c>
      <c r="F47" s="134"/>
      <c r="G47" s="134"/>
      <c r="H47" s="39"/>
    </row>
    <row r="48" spans="1:9" x14ac:dyDescent="0.2">
      <c r="A48" s="43" t="s">
        <v>30</v>
      </c>
      <c r="B48" s="40">
        <f>SUM(B43:B47)</f>
        <v>49.03</v>
      </c>
      <c r="D48" s="41"/>
      <c r="E48" s="135" t="s">
        <v>57</v>
      </c>
      <c r="F48" s="135"/>
      <c r="G48" s="135"/>
      <c r="H48" s="42"/>
    </row>
  </sheetData>
  <mergeCells count="16">
    <mergeCell ref="F38:G38"/>
    <mergeCell ref="A41:B41"/>
    <mergeCell ref="E44:H44"/>
    <mergeCell ref="E47:G47"/>
    <mergeCell ref="E48:G48"/>
    <mergeCell ref="A34:A35"/>
    <mergeCell ref="B34:B35"/>
    <mergeCell ref="C34:C35"/>
    <mergeCell ref="D34:E35"/>
    <mergeCell ref="A38:B38"/>
    <mergeCell ref="B6:D6"/>
    <mergeCell ref="A7:B7"/>
    <mergeCell ref="D7:E7"/>
    <mergeCell ref="G7:H7"/>
    <mergeCell ref="A8:E8"/>
    <mergeCell ref="G8:H8"/>
  </mergeCells>
  <conditionalFormatting sqref="H33">
    <cfRule type="cellIs" dxfId="0" priority="2" operator="equal">
      <formula>#REF!</formula>
    </cfRule>
  </conditionalFormatting>
  <printOptions horizontalCentered="1"/>
  <pageMargins left="0.39374999999999999" right="0.39374999999999999" top="0.59027777777777801" bottom="0.98402777777777795" header="0.51180555555555496" footer="0.51180555555555496"/>
  <pageSetup paperSize="9" firstPageNumber="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Janeiro</vt:lpstr>
      <vt:lpstr>Fevereiro</vt:lpstr>
      <vt:lpstr>Março</vt:lpstr>
      <vt:lpstr>Abril</vt:lpstr>
      <vt:lpstr>Maio</vt:lpstr>
      <vt:lpstr>Junho</vt:lpstr>
      <vt:lpstr>julho novo</vt:lpstr>
      <vt:lpstr>Agosto</vt:lpstr>
      <vt:lpstr>Setembro</vt:lpstr>
      <vt:lpstr>Outubro</vt:lpstr>
      <vt:lpstr>Novembro</vt:lpstr>
      <vt:lpstr>Dezembro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Usuário</cp:lastModifiedBy>
  <cp:revision>1</cp:revision>
  <cp:lastPrinted>2021-01-11T00:20:53Z</cp:lastPrinted>
  <dcterms:created xsi:type="dcterms:W3CDTF">2017-08-04T12:10:22Z</dcterms:created>
  <dcterms:modified xsi:type="dcterms:W3CDTF">2021-01-11T12:55:58Z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